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/>
  </bookViews>
  <sheets>
    <sheet name="List1" sheetId="4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107" i="4" l="1"/>
  <c r="F53" i="4"/>
  <c r="G53" i="4"/>
  <c r="F33" i="4" l="1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5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7" i="4" s="1"/>
  <c r="F106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57" i="4"/>
  <c r="E107" i="4"/>
  <c r="E53" i="4"/>
</calcChain>
</file>

<file path=xl/sharedStrings.xml><?xml version="1.0" encoding="utf-8"?>
<sst xmlns="http://schemas.openxmlformats.org/spreadsheetml/2006/main" count="182" uniqueCount="107">
  <si>
    <t>PARAGRAF</t>
  </si>
  <si>
    <t>POLOŽKA</t>
  </si>
  <si>
    <t>POZNÁMKA</t>
  </si>
  <si>
    <t>ROZPOČTOVÁNO</t>
  </si>
  <si>
    <t>ROZP po ZMĚNĚ</t>
  </si>
  <si>
    <t>SKUTEČNOST</t>
  </si>
  <si>
    <t xml:space="preserve">  1111  Daň z příjmů fyzických osob placená plátci Celkem</t>
  </si>
  <si>
    <t xml:space="preserve">  1112  Daň z příjmů fyzických osob placená poplatníky Celkem</t>
  </si>
  <si>
    <t xml:space="preserve">  1113  Daň z příjmů fyzických osob vybíraná srážkou Celkem</t>
  </si>
  <si>
    <t xml:space="preserve">  1121  Daň z příjmů právnických osob Celkem</t>
  </si>
  <si>
    <t xml:space="preserve">  1122  Daň z příjmů právnických osob za obce Celkem</t>
  </si>
  <si>
    <t xml:space="preserve">  1211  Daň z přidané hodnoty Celkem</t>
  </si>
  <si>
    <t xml:space="preserve">  1334  Odvody za odnětí půdy ze zemědělského půdního fond Celkem</t>
  </si>
  <si>
    <t xml:space="preserve">  1335  Poplatky za odnětí pozemků plnění funkcí lesa Celkem</t>
  </si>
  <si>
    <t xml:space="preserve">  1340  Poplatek za provoz, shrom.,.. a odstr. kom. odpadu Celkem</t>
  </si>
  <si>
    <t xml:space="preserve">  1341  Poplatek ze psů Celkem</t>
  </si>
  <si>
    <t xml:space="preserve">  1343  Poplatek za užívání veřejného prostranství Celkem</t>
  </si>
  <si>
    <t xml:space="preserve">  1345  Poplatek z ubytovací kapacity Celkem</t>
  </si>
  <si>
    <t xml:space="preserve">  1356  Příjmy úhrad za dobývání nerostů a popl.za geol.pr Celkem</t>
  </si>
  <si>
    <t xml:space="preserve">  1361  Správní poplatky Celkem</t>
  </si>
  <si>
    <t xml:space="preserve">  1381  Daň z hazardních her Celkem</t>
  </si>
  <si>
    <t xml:space="preserve">  1382  Zrušený odvod z loterií a pod.her kromě výh.hr.př. Celkem</t>
  </si>
  <si>
    <t xml:space="preserve">  1511  Daň z nemovitých věcí Celkem</t>
  </si>
  <si>
    <t xml:space="preserve">  2451  Splátky půjčených prostředků od přísp.organizací Celkem</t>
  </si>
  <si>
    <t xml:space="preserve">  4111  Neinvestiční přijaté transf.z všeob.pokl.správy SR Celkem</t>
  </si>
  <si>
    <t xml:space="preserve">  4112  Neinv.př.transfery ze SR v rámci souhr.dot.vztahu Celkem</t>
  </si>
  <si>
    <t xml:space="preserve">  4116  Ostatní neinv.přijaté transfery ze st. rozpočtu Celkem</t>
  </si>
  <si>
    <t xml:space="preserve">  4121  Neinvestiční přijaté transfery od obcí Celkem</t>
  </si>
  <si>
    <t xml:space="preserve">  4122  Neinvestiční přijaté transfery od krajů Celkem</t>
  </si>
  <si>
    <t xml:space="preserve">  4213  Investiční přijaté transfery ze státních fondů Celkem</t>
  </si>
  <si>
    <t xml:space="preserve">  4216  Ostatní invest.přijaté transf.ze státního rozpočtu Celkem</t>
  </si>
  <si>
    <t xml:space="preserve">  4222  Investiční přijaté transfery od krajů Celkem</t>
  </si>
  <si>
    <t>změna ROZP</t>
  </si>
  <si>
    <t>dotace pro JSDH</t>
  </si>
  <si>
    <t>dotace na kompostárnu</t>
  </si>
  <si>
    <t>vyúčtování dotace na VO</t>
  </si>
  <si>
    <t/>
  </si>
  <si>
    <t xml:space="preserve">  1039  Ostatní záležitosti lesního hospodářství Celkem</t>
  </si>
  <si>
    <t xml:space="preserve">  1098  Ostatní výdaje na zemědělství Celkem</t>
  </si>
  <si>
    <t>prodeje</t>
  </si>
  <si>
    <t xml:space="preserve">  2310  Pitná voda Celkem</t>
  </si>
  <si>
    <t xml:space="preserve">  2321  Odvádění a čištění odpadních vod a nakl.s kaly Celkem</t>
  </si>
  <si>
    <t xml:space="preserve">  3313  Film.tvorba,distribuce, kina a shrom.audio archiv. Celkem</t>
  </si>
  <si>
    <t xml:space="preserve">  3314  Činnosti knihovnické Celkem</t>
  </si>
  <si>
    <t xml:space="preserve">  3315  Činnosti muzeí a galerií Celkem</t>
  </si>
  <si>
    <t xml:space="preserve">  3319  Ostatní záležitosti kultury Celkem</t>
  </si>
  <si>
    <t xml:space="preserve">  3349  Ostatní záležitosti sdělovacích prostředků Celkem</t>
  </si>
  <si>
    <t xml:space="preserve">  3419  Ostatní tělovýchovná činnost Celkem</t>
  </si>
  <si>
    <t xml:space="preserve">  3612  Bytové hospodářství Celkem</t>
  </si>
  <si>
    <t xml:space="preserve">  3613  Nebytové hospodářství Celkem</t>
  </si>
  <si>
    <t xml:space="preserve">  3632  Pohřebnictví Celkem</t>
  </si>
  <si>
    <t xml:space="preserve">  3633  Výstavba a údržba místních inženýrských sítí Celkem</t>
  </si>
  <si>
    <t xml:space="preserve">  3639  Komunální služby a územní rozvoj j.n. Celkem</t>
  </si>
  <si>
    <t>exekuce Spusta</t>
  </si>
  <si>
    <t xml:space="preserve">  3721  Sběr a svoz nebezpečných odpadů Celkem</t>
  </si>
  <si>
    <t xml:space="preserve">  3722  Sběr a svoz komunálních odpadů Celkem</t>
  </si>
  <si>
    <t xml:space="preserve">  3725  Využívání a zneškodňování komun.odpadů Celkem</t>
  </si>
  <si>
    <t xml:space="preserve">  3726  Využívání a zneškodňování ostatních odpadů Celkem</t>
  </si>
  <si>
    <t xml:space="preserve">  6171  Činnost místní správy Celkem</t>
  </si>
  <si>
    <t xml:space="preserve">  6310  Obecné příjmy a výdaje z finančních operací Celkem</t>
  </si>
  <si>
    <t xml:space="preserve">  6409  Ostatní činnosti j.n. Celkem</t>
  </si>
  <si>
    <t>Celkový součet</t>
  </si>
  <si>
    <t xml:space="preserve">  1014  Ozdrav.hosp.zvířat,pol.a spec.plod.a svl.vet.péče Celkem</t>
  </si>
  <si>
    <t xml:space="preserve">  1036  Správa v lesním hospodářství Celkem</t>
  </si>
  <si>
    <t>sypač,radlice, křovinořezy</t>
  </si>
  <si>
    <t xml:space="preserve">  2143  Cestovní ruch Celkem</t>
  </si>
  <si>
    <t xml:space="preserve">  2212  Silnice Celkem</t>
  </si>
  <si>
    <t xml:space="preserve">  2219  Ostatní záležitosti pozemních komunikací Celkem</t>
  </si>
  <si>
    <t xml:space="preserve">  2292  Dopravní obslužnost Celkem</t>
  </si>
  <si>
    <t>PD přeložka vodovodu</t>
  </si>
  <si>
    <t xml:space="preserve">  5331  Neinvestiční příspěvky zřízeným příspěvkovým organ Celkem</t>
  </si>
  <si>
    <t xml:space="preserve">  3113  Základní školy Celkem</t>
  </si>
  <si>
    <t xml:space="preserve">  3114  Základní školy pro žáky se spec. vzděl. potřebami Celkem</t>
  </si>
  <si>
    <t xml:space="preserve">  3341  Rozhlas a televize Celkem</t>
  </si>
  <si>
    <t>Zpravodaj</t>
  </si>
  <si>
    <t xml:space="preserve">  3392  Zájmová činnost v kultuře Celkem</t>
  </si>
  <si>
    <t xml:space="preserve">  3399  Ostatní záležitosti kultury,církví a sděl.prostř. Celkem</t>
  </si>
  <si>
    <t xml:space="preserve">  3412  Sportovní zařízení v majetku obce Celkem</t>
  </si>
  <si>
    <t xml:space="preserve">  3421  Využití volného času dětí a mládeže Celkem</t>
  </si>
  <si>
    <t xml:space="preserve">  3429  Ostatní zájmová činnost a rekreace Celkem</t>
  </si>
  <si>
    <t xml:space="preserve">  3543  Pomoc zdravotně postiženým a chronicky nemocným Celkem</t>
  </si>
  <si>
    <t xml:space="preserve">  3631  Veřejné osvětlení Celkem</t>
  </si>
  <si>
    <t xml:space="preserve">  3723  Sběr a svoz ost.odpadů (jiných než nebez.a komun.) Celkem</t>
  </si>
  <si>
    <t xml:space="preserve">  3745  Péče o vzhled obcí a veřejnou zeleň Celkem</t>
  </si>
  <si>
    <t xml:space="preserve">  3749  Ostatní činnosti k ochraně přírody a krajiny Celkem</t>
  </si>
  <si>
    <t xml:space="preserve">  3900  Ost. činnosti souvis. se službami pro obyvatelstvo Celkem</t>
  </si>
  <si>
    <t xml:space="preserve">  4350  Domovy pro seniory Celkem</t>
  </si>
  <si>
    <t xml:space="preserve">  4356  Denní stacionáře a centra denních služeb Celkem</t>
  </si>
  <si>
    <t xml:space="preserve">  5212  Ochrana obyvatelstva Celkem</t>
  </si>
  <si>
    <t xml:space="preserve">  5512  Požární ochrana - dobrovolná část Celkem</t>
  </si>
  <si>
    <t xml:space="preserve">  6112  Zastupitelstva obcí Celkem</t>
  </si>
  <si>
    <t xml:space="preserve">  6117  Volby do Evropského parlamentu Celkem</t>
  </si>
  <si>
    <t xml:space="preserve">  6320  Pojištění funkčně nespecifikované Celkem</t>
  </si>
  <si>
    <t xml:space="preserve">  6399  Ostatní finanční operace Celkem</t>
  </si>
  <si>
    <t xml:space="preserve">  6402  Finanční vypořádání minulých let Celkem</t>
  </si>
  <si>
    <t xml:space="preserve">  5901  Nespecifikované rezervy Celkem</t>
  </si>
  <si>
    <t xml:space="preserve">  5213  Krizová opatření</t>
  </si>
  <si>
    <t>Obec Metylovice</t>
  </si>
  <si>
    <t>RO č. 13</t>
  </si>
  <si>
    <t>Příjmy:</t>
  </si>
  <si>
    <t>Výdaje:</t>
  </si>
  <si>
    <t>Schváleno: 30.12.2019    starostou</t>
  </si>
  <si>
    <t>Projednáno na ZO:</t>
  </si>
  <si>
    <t>EKO-KOM</t>
  </si>
  <si>
    <t>úroky</t>
  </si>
  <si>
    <t>křovinořezy na § 1039</t>
  </si>
  <si>
    <t>5vánoční pohoštění, 5 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</si>
</sst>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26">
    <xf numFmtId="0" fontId="0" fillId="0" borderId="0" xfId="0"/>
    <xf numFmtId="0" fontId="8" fillId="2" borderId="1" xfId="1" applyFont="1" applyFill="1" applyBorder="1" applyAlignment="1" applyProtection="1">
      <alignment horizontal="center" vertical="center"/>
      <protection hidden="1"/>
    </xf>
    <xf numFmtId="4" fontId="7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9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10" fillId="2" borderId="1" xfId="1" applyNumberFormat="1" applyFont="1" applyFill="1" applyBorder="1" applyAlignment="1" applyProtection="1">
      <alignment horizontal="center" vertical="center" shrinkToFit="1"/>
      <protection hidden="1"/>
    </xf>
    <xf numFmtId="0" fontId="2" fillId="3" borderId="1" xfId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/>
    <xf numFmtId="0" fontId="6" fillId="0" borderId="0" xfId="0" applyFont="1"/>
    <xf numFmtId="0" fontId="6" fillId="0" borderId="0" xfId="0" applyFont="1" applyFill="1"/>
    <xf numFmtId="4" fontId="2" fillId="0" borderId="2" xfId="1" applyNumberFormat="1" applyFont="1" applyFill="1" applyBorder="1" applyAlignment="1" applyProtection="1">
      <protection hidden="1"/>
    </xf>
    <xf numFmtId="4" fontId="2" fillId="0" borderId="2" xfId="1" applyNumberFormat="1" applyFont="1" applyFill="1" applyBorder="1" applyAlignment="1" applyProtection="1">
      <alignment shrinkToFit="1"/>
      <protection hidden="1"/>
    </xf>
    <xf numFmtId="4" fontId="2" fillId="0" borderId="2" xfId="1" applyNumberFormat="1" applyFont="1" applyFill="1" applyBorder="1" applyAlignment="1" applyProtection="1">
      <alignment horizontal="right" shrinkToFit="1"/>
      <protection hidden="1"/>
    </xf>
    <xf numFmtId="0" fontId="2" fillId="0" borderId="2" xfId="1" applyFont="1" applyFill="1" applyBorder="1" applyAlignment="1" applyProtection="1">
      <alignment shrinkToFit="1"/>
      <protection locked="0"/>
    </xf>
    <xf numFmtId="4" fontId="8" fillId="0" borderId="2" xfId="1" applyNumberFormat="1" applyFont="1" applyFill="1" applyBorder="1" applyAlignment="1" applyProtection="1">
      <protection hidden="1"/>
    </xf>
    <xf numFmtId="4" fontId="8" fillId="0" borderId="2" xfId="1" applyNumberFormat="1" applyFont="1" applyFill="1" applyBorder="1" applyAlignment="1" applyProtection="1">
      <alignment shrinkToFit="1"/>
      <protection hidden="1"/>
    </xf>
    <xf numFmtId="4" fontId="8" fillId="0" borderId="2" xfId="1" applyNumberFormat="1" applyFont="1" applyFill="1" applyBorder="1" applyAlignment="1" applyProtection="1">
      <alignment shrinkToFit="1"/>
      <protection locked="0" hidden="1"/>
    </xf>
    <xf numFmtId="0" fontId="8" fillId="0" borderId="2" xfId="1" applyFont="1" applyFill="1" applyBorder="1" applyAlignment="1" applyProtection="1">
      <alignment shrinkToFit="1"/>
      <protection locked="0"/>
    </xf>
    <xf numFmtId="0" fontId="0" fillId="0" borderId="2" xfId="0" applyBorder="1"/>
    <xf numFmtId="0" fontId="8" fillId="2" borderId="2" xfId="1" applyFont="1" applyFill="1" applyBorder="1" applyAlignment="1" applyProtection="1">
      <alignment horizontal="center" vertical="center"/>
      <protection hidden="1"/>
    </xf>
    <xf numFmtId="4" fontId="7" fillId="2" borderId="2" xfId="1" applyNumberFormat="1" applyFont="1" applyFill="1" applyBorder="1" applyAlignment="1" applyProtection="1">
      <alignment horizontal="center" vertical="center" shrinkToFit="1"/>
      <protection hidden="1"/>
    </xf>
    <xf numFmtId="4" fontId="10" fillId="2" borderId="2" xfId="1" applyNumberFormat="1" applyFont="1" applyFill="1" applyBorder="1" applyAlignment="1" applyProtection="1">
      <alignment horizontal="center" vertical="center" shrinkToFit="1"/>
      <protection hidden="1"/>
    </xf>
    <xf numFmtId="4" fontId="9" fillId="2" borderId="2" xfId="1" applyNumberFormat="1" applyFont="1" applyFill="1" applyBorder="1" applyAlignment="1" applyProtection="1">
      <alignment horizontal="center" vertical="center" shrinkToFit="1"/>
      <protection hidden="1"/>
    </xf>
    <xf numFmtId="0" fontId="2" fillId="3" borderId="2" xfId="1" applyFont="1" applyFill="1" applyBorder="1" applyAlignment="1" applyProtection="1">
      <alignment horizontal="center" vertical="center" shrinkToFit="1"/>
      <protection hidden="1"/>
    </xf>
    <xf numFmtId="4" fontId="11" fillId="0" borderId="2" xfId="1" applyNumberFormat="1" applyFont="1" applyFill="1" applyBorder="1" applyAlignment="1" applyProtection="1">
      <alignment shrinkToFit="1"/>
      <protection hidden="1"/>
    </xf>
    <xf numFmtId="0" fontId="6" fillId="0" borderId="2" xfId="0" applyFont="1" applyBorder="1"/>
    <xf numFmtId="14" fontId="0" fillId="0" borderId="0" xfId="0" applyNumberFormat="1"/>
  </cellXfs>
  <cellStyles count="12"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2"/>
  <sheetViews>
    <sheetView tabSelected="1" topLeftCell="A78" workbookViewId="0">
      <selection activeCell="B112" sqref="B112"/>
    </sheetView>
  </sheetViews>
  <sheetFormatPr defaultRowHeight="15" x14ac:dyDescent="0.25"/>
  <cols>
    <col min="1" max="1" width="16" customWidth="1"/>
    <col min="2" max="2" width="39.5703125" customWidth="1"/>
    <col min="3" max="3" width="7.85546875" customWidth="1"/>
    <col min="4" max="4" width="17.5703125" customWidth="1"/>
    <col min="5" max="5" width="12" customWidth="1"/>
    <col min="6" max="7" width="17.5703125" customWidth="1"/>
    <col min="8" max="8" width="27.85546875" customWidth="1"/>
    <col min="12" max="12" width="9.140625" style="6"/>
  </cols>
  <sheetData>
    <row r="1" spans="1:12" x14ac:dyDescent="0.25">
      <c r="B1" t="s">
        <v>97</v>
      </c>
      <c r="D1" t="s">
        <v>98</v>
      </c>
    </row>
    <row r="3" spans="1:12" x14ac:dyDescent="0.25">
      <c r="A3" s="7" t="s">
        <v>99</v>
      </c>
    </row>
    <row r="4" spans="1:12" ht="15.75" x14ac:dyDescent="0.25">
      <c r="A4" s="1" t="s">
        <v>0</v>
      </c>
      <c r="B4" s="2" t="s">
        <v>1</v>
      </c>
      <c r="C4" s="2" t="s">
        <v>2</v>
      </c>
      <c r="D4" s="2" t="s">
        <v>3</v>
      </c>
      <c r="E4" s="4" t="s">
        <v>32</v>
      </c>
      <c r="F4" s="3" t="s">
        <v>4</v>
      </c>
      <c r="G4" s="2" t="s">
        <v>5</v>
      </c>
      <c r="H4" s="5" t="s">
        <v>2</v>
      </c>
      <c r="L4"/>
    </row>
    <row r="5" spans="1:12" x14ac:dyDescent="0.25">
      <c r="A5" s="9"/>
      <c r="B5" s="9" t="s">
        <v>6</v>
      </c>
      <c r="C5" s="9"/>
      <c r="D5" s="10">
        <v>5400000</v>
      </c>
      <c r="E5" s="15"/>
      <c r="F5" s="10">
        <f>SUM(D5:E5)</f>
        <v>5400000</v>
      </c>
      <c r="G5" s="11">
        <v>5833520.2100000009</v>
      </c>
      <c r="H5" s="12"/>
    </row>
    <row r="6" spans="1:12" x14ac:dyDescent="0.25">
      <c r="A6" s="9"/>
      <c r="B6" s="9" t="s">
        <v>7</v>
      </c>
      <c r="C6" s="9"/>
      <c r="D6" s="10">
        <v>100000</v>
      </c>
      <c r="E6" s="15">
        <v>60000</v>
      </c>
      <c r="F6" s="10">
        <f t="shared" ref="F6:F52" si="0">SUM(D6:E6)</f>
        <v>160000</v>
      </c>
      <c r="G6" s="11">
        <v>160432.87000000005</v>
      </c>
      <c r="H6" s="12"/>
    </row>
    <row r="7" spans="1:12" x14ac:dyDescent="0.25">
      <c r="A7" s="9"/>
      <c r="B7" s="9" t="s">
        <v>8</v>
      </c>
      <c r="C7" s="9"/>
      <c r="D7" s="10">
        <v>500000</v>
      </c>
      <c r="E7" s="15"/>
      <c r="F7" s="10">
        <f t="shared" si="0"/>
        <v>500000</v>
      </c>
      <c r="G7" s="11">
        <v>541136.55999999994</v>
      </c>
      <c r="H7" s="12"/>
    </row>
    <row r="8" spans="1:12" x14ac:dyDescent="0.25">
      <c r="A8" s="9"/>
      <c r="B8" s="9" t="s">
        <v>9</v>
      </c>
      <c r="C8" s="9"/>
      <c r="D8" s="10">
        <v>4180000</v>
      </c>
      <c r="E8" s="15">
        <v>800000</v>
      </c>
      <c r="F8" s="10">
        <f t="shared" si="0"/>
        <v>4980000</v>
      </c>
      <c r="G8" s="11">
        <v>5040152.2200000025</v>
      </c>
      <c r="H8" s="12"/>
    </row>
    <row r="9" spans="1:12" x14ac:dyDescent="0.25">
      <c r="A9" s="9"/>
      <c r="B9" s="9" t="s">
        <v>10</v>
      </c>
      <c r="C9" s="9"/>
      <c r="D9" s="10">
        <v>246620</v>
      </c>
      <c r="E9" s="15"/>
      <c r="F9" s="10">
        <f t="shared" si="0"/>
        <v>246620</v>
      </c>
      <c r="G9" s="11">
        <v>246620</v>
      </c>
      <c r="H9" s="12"/>
    </row>
    <row r="10" spans="1:12" x14ac:dyDescent="0.25">
      <c r="A10" s="9"/>
      <c r="B10" s="9" t="s">
        <v>11</v>
      </c>
      <c r="C10" s="9"/>
      <c r="D10" s="10">
        <v>11200000</v>
      </c>
      <c r="E10" s="15">
        <v>100000</v>
      </c>
      <c r="F10" s="10">
        <f t="shared" si="0"/>
        <v>11300000</v>
      </c>
      <c r="G10" s="11">
        <v>11345817.209999999</v>
      </c>
      <c r="H10" s="12"/>
    </row>
    <row r="11" spans="1:12" x14ac:dyDescent="0.25">
      <c r="A11" s="9"/>
      <c r="B11" s="9" t="s">
        <v>12</v>
      </c>
      <c r="C11" s="9"/>
      <c r="D11" s="10">
        <v>7000</v>
      </c>
      <c r="E11" s="15"/>
      <c r="F11" s="10">
        <f t="shared" si="0"/>
        <v>7000</v>
      </c>
      <c r="G11" s="11">
        <v>8547</v>
      </c>
      <c r="H11" s="12"/>
    </row>
    <row r="12" spans="1:12" x14ac:dyDescent="0.25">
      <c r="A12" s="9"/>
      <c r="B12" s="9" t="s">
        <v>13</v>
      </c>
      <c r="C12" s="9"/>
      <c r="D12" s="10">
        <v>4600</v>
      </c>
      <c r="E12" s="15"/>
      <c r="F12" s="10">
        <f t="shared" si="0"/>
        <v>4600</v>
      </c>
      <c r="G12" s="11">
        <v>4699.2</v>
      </c>
      <c r="H12" s="12"/>
    </row>
    <row r="13" spans="1:12" x14ac:dyDescent="0.25">
      <c r="A13" s="9"/>
      <c r="B13" s="9" t="s">
        <v>14</v>
      </c>
      <c r="C13" s="9"/>
      <c r="D13" s="10">
        <v>880000</v>
      </c>
      <c r="E13" s="15">
        <v>10000</v>
      </c>
      <c r="F13" s="10">
        <f t="shared" si="0"/>
        <v>890000</v>
      </c>
      <c r="G13" s="11">
        <v>897968</v>
      </c>
      <c r="H13" s="12"/>
    </row>
    <row r="14" spans="1:12" x14ac:dyDescent="0.25">
      <c r="A14" s="9"/>
      <c r="B14" s="9" t="s">
        <v>15</v>
      </c>
      <c r="C14" s="9"/>
      <c r="D14" s="10">
        <v>27000</v>
      </c>
      <c r="E14" s="15"/>
      <c r="F14" s="10">
        <f t="shared" si="0"/>
        <v>27000</v>
      </c>
      <c r="G14" s="11">
        <v>28555</v>
      </c>
      <c r="H14" s="12"/>
    </row>
    <row r="15" spans="1:12" x14ac:dyDescent="0.25">
      <c r="A15" s="9"/>
      <c r="B15" s="9" t="s">
        <v>16</v>
      </c>
      <c r="C15" s="9"/>
      <c r="D15" s="10">
        <v>2000</v>
      </c>
      <c r="E15" s="15"/>
      <c r="F15" s="10">
        <f t="shared" si="0"/>
        <v>2000</v>
      </c>
      <c r="G15" s="11">
        <v>2280</v>
      </c>
      <c r="H15" s="12"/>
    </row>
    <row r="16" spans="1:12" x14ac:dyDescent="0.25">
      <c r="A16" s="9"/>
      <c r="B16" s="9" t="s">
        <v>17</v>
      </c>
      <c r="C16" s="9"/>
      <c r="D16" s="10">
        <v>20000</v>
      </c>
      <c r="E16" s="15"/>
      <c r="F16" s="10">
        <f t="shared" si="0"/>
        <v>20000</v>
      </c>
      <c r="G16" s="11">
        <v>20820</v>
      </c>
      <c r="H16" s="12"/>
    </row>
    <row r="17" spans="1:21" x14ac:dyDescent="0.25">
      <c r="A17" s="9"/>
      <c r="B17" s="9" t="s">
        <v>18</v>
      </c>
      <c r="C17" s="9"/>
      <c r="D17" s="10">
        <v>64000</v>
      </c>
      <c r="E17" s="15"/>
      <c r="F17" s="10">
        <f t="shared" si="0"/>
        <v>64000</v>
      </c>
      <c r="G17" s="11">
        <v>64102.5</v>
      </c>
      <c r="H17" s="12"/>
    </row>
    <row r="18" spans="1:21" x14ac:dyDescent="0.25">
      <c r="A18" s="9"/>
      <c r="B18" s="9" t="s">
        <v>19</v>
      </c>
      <c r="C18" s="9"/>
      <c r="D18" s="10">
        <v>15000</v>
      </c>
      <c r="E18" s="15"/>
      <c r="F18" s="10">
        <f t="shared" si="0"/>
        <v>15000</v>
      </c>
      <c r="G18" s="11">
        <v>14608</v>
      </c>
      <c r="H18" s="12"/>
    </row>
    <row r="19" spans="1:21" x14ac:dyDescent="0.25">
      <c r="A19" s="9"/>
      <c r="B19" s="9" t="s">
        <v>20</v>
      </c>
      <c r="C19" s="9"/>
      <c r="D19" s="10">
        <v>90000</v>
      </c>
      <c r="E19" s="15">
        <v>40000</v>
      </c>
      <c r="F19" s="10">
        <f t="shared" si="0"/>
        <v>130000</v>
      </c>
      <c r="G19" s="11">
        <v>135196.49</v>
      </c>
      <c r="H19" s="12"/>
    </row>
    <row r="20" spans="1:21" x14ac:dyDescent="0.25">
      <c r="A20" s="9"/>
      <c r="B20" s="9" t="s">
        <v>21</v>
      </c>
      <c r="C20" s="9"/>
      <c r="D20" s="10">
        <v>0</v>
      </c>
      <c r="E20" s="15"/>
      <c r="F20" s="10">
        <f t="shared" si="0"/>
        <v>0</v>
      </c>
      <c r="G20" s="11">
        <v>680.22</v>
      </c>
      <c r="H20" s="12"/>
    </row>
    <row r="21" spans="1:21" x14ac:dyDescent="0.25">
      <c r="A21" s="9"/>
      <c r="B21" s="9" t="s">
        <v>22</v>
      </c>
      <c r="C21" s="9"/>
      <c r="D21" s="10">
        <v>630000</v>
      </c>
      <c r="E21" s="15">
        <v>20000</v>
      </c>
      <c r="F21" s="10">
        <f t="shared" si="0"/>
        <v>650000</v>
      </c>
      <c r="G21" s="11">
        <v>652407.23</v>
      </c>
      <c r="H21" s="12"/>
    </row>
    <row r="22" spans="1:21" x14ac:dyDescent="0.25">
      <c r="A22" s="9"/>
      <c r="B22" s="9" t="s">
        <v>23</v>
      </c>
      <c r="C22" s="9"/>
      <c r="D22" s="10">
        <v>1000000</v>
      </c>
      <c r="E22" s="15"/>
      <c r="F22" s="10">
        <f t="shared" si="0"/>
        <v>1000000</v>
      </c>
      <c r="G22" s="11">
        <v>1000000</v>
      </c>
      <c r="H22" s="12"/>
    </row>
    <row r="23" spans="1:21" x14ac:dyDescent="0.25">
      <c r="A23" s="9"/>
      <c r="B23" s="9" t="s">
        <v>24</v>
      </c>
      <c r="C23" s="9"/>
      <c r="D23" s="10">
        <v>29000</v>
      </c>
      <c r="E23" s="15"/>
      <c r="F23" s="10">
        <f t="shared" si="0"/>
        <v>29000</v>
      </c>
      <c r="G23" s="11">
        <v>29000</v>
      </c>
      <c r="H23" s="12"/>
    </row>
    <row r="24" spans="1:21" x14ac:dyDescent="0.25">
      <c r="A24" s="9"/>
      <c r="B24" s="9" t="s">
        <v>25</v>
      </c>
      <c r="C24" s="9"/>
      <c r="D24" s="10">
        <v>370400</v>
      </c>
      <c r="E24" s="15"/>
      <c r="F24" s="10">
        <f t="shared" si="0"/>
        <v>370400</v>
      </c>
      <c r="G24" s="11">
        <v>370400</v>
      </c>
      <c r="H24" s="12"/>
    </row>
    <row r="25" spans="1:21" x14ac:dyDescent="0.25">
      <c r="A25" s="9"/>
      <c r="B25" s="9" t="s">
        <v>26</v>
      </c>
      <c r="C25" s="9"/>
      <c r="D25" s="10">
        <v>641022</v>
      </c>
      <c r="E25" s="15">
        <v>4400</v>
      </c>
      <c r="F25" s="10">
        <f t="shared" si="0"/>
        <v>645422</v>
      </c>
      <c r="G25" s="11">
        <v>645421.78</v>
      </c>
      <c r="H25" s="12" t="s">
        <v>33</v>
      </c>
    </row>
    <row r="26" spans="1:21" x14ac:dyDescent="0.25">
      <c r="A26" s="9"/>
      <c r="B26" s="9" t="s">
        <v>27</v>
      </c>
      <c r="C26" s="9"/>
      <c r="D26" s="10">
        <v>10000</v>
      </c>
      <c r="E26" s="15"/>
      <c r="F26" s="10">
        <f t="shared" si="0"/>
        <v>10000</v>
      </c>
      <c r="G26" s="11">
        <v>10000</v>
      </c>
      <c r="H26" s="12"/>
    </row>
    <row r="27" spans="1:21" x14ac:dyDescent="0.25">
      <c r="A27" s="9"/>
      <c r="B27" s="9" t="s">
        <v>28</v>
      </c>
      <c r="C27" s="9"/>
      <c r="D27" s="10">
        <v>199500</v>
      </c>
      <c r="E27" s="15"/>
      <c r="F27" s="10">
        <f t="shared" si="0"/>
        <v>199500</v>
      </c>
      <c r="G27" s="11">
        <v>199500</v>
      </c>
      <c r="H27" s="12"/>
    </row>
    <row r="28" spans="1:21" x14ac:dyDescent="0.25">
      <c r="A28" s="9"/>
      <c r="B28" s="9" t="s">
        <v>29</v>
      </c>
      <c r="C28" s="9"/>
      <c r="D28" s="10">
        <v>490050</v>
      </c>
      <c r="E28" s="15"/>
      <c r="F28" s="10">
        <f t="shared" si="0"/>
        <v>490050</v>
      </c>
      <c r="G28" s="11">
        <v>490050</v>
      </c>
      <c r="H28" s="12"/>
    </row>
    <row r="29" spans="1:21" x14ac:dyDescent="0.25">
      <c r="A29" s="9"/>
      <c r="B29" s="9" t="s">
        <v>30</v>
      </c>
      <c r="C29" s="9"/>
      <c r="D29" s="10">
        <v>486193</v>
      </c>
      <c r="E29" s="15">
        <v>2907123</v>
      </c>
      <c r="F29" s="10">
        <f t="shared" si="0"/>
        <v>3393316</v>
      </c>
      <c r="G29" s="11">
        <v>3393316.27</v>
      </c>
      <c r="H29" s="12" t="s">
        <v>34</v>
      </c>
    </row>
    <row r="30" spans="1:21" x14ac:dyDescent="0.25">
      <c r="A30" s="9"/>
      <c r="B30" s="9" t="s">
        <v>31</v>
      </c>
      <c r="C30" s="9"/>
      <c r="D30" s="10">
        <v>2184689</v>
      </c>
      <c r="E30" s="15">
        <v>-60137</v>
      </c>
      <c r="F30" s="10">
        <f t="shared" si="0"/>
        <v>2124552</v>
      </c>
      <c r="G30" s="11">
        <v>2124552.29</v>
      </c>
      <c r="H30" s="12" t="s">
        <v>35</v>
      </c>
    </row>
    <row r="31" spans="1:21" x14ac:dyDescent="0.25">
      <c r="A31" s="9" t="s">
        <v>37</v>
      </c>
      <c r="B31" s="9"/>
      <c r="C31" s="9"/>
      <c r="D31" s="10">
        <v>98000</v>
      </c>
      <c r="E31" s="14">
        <v>60000</v>
      </c>
      <c r="F31" s="10">
        <f t="shared" si="0"/>
        <v>158000</v>
      </c>
      <c r="G31" s="11">
        <v>162161.20000000001</v>
      </c>
      <c r="H31" s="12"/>
      <c r="I31" s="7"/>
      <c r="J31" s="7"/>
      <c r="K31" s="7"/>
      <c r="L31" s="8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5">
      <c r="A32" s="9" t="s">
        <v>38</v>
      </c>
      <c r="B32" s="9"/>
      <c r="C32" s="9"/>
      <c r="D32" s="10">
        <v>10205600</v>
      </c>
      <c r="E32" s="14">
        <v>87000</v>
      </c>
      <c r="F32" s="10">
        <f t="shared" si="0"/>
        <v>10292600</v>
      </c>
      <c r="G32" s="11">
        <v>10290312</v>
      </c>
      <c r="H32" s="12" t="s">
        <v>39</v>
      </c>
      <c r="I32" s="7"/>
      <c r="J32" s="7"/>
      <c r="K32" s="7"/>
      <c r="L32" s="8"/>
      <c r="M32" s="7"/>
      <c r="N32" s="7"/>
      <c r="O32" s="7"/>
      <c r="P32" s="7"/>
      <c r="Q32" s="7"/>
      <c r="R32" s="7"/>
      <c r="S32" s="7"/>
      <c r="T32" s="7"/>
      <c r="U32" s="7"/>
    </row>
    <row r="33" spans="1:21" x14ac:dyDescent="0.25">
      <c r="A33" s="9" t="s">
        <v>40</v>
      </c>
      <c r="B33" s="9"/>
      <c r="C33" s="9"/>
      <c r="D33" s="10">
        <v>11000</v>
      </c>
      <c r="E33" s="14">
        <v>12000</v>
      </c>
      <c r="F33" s="10">
        <f t="shared" si="0"/>
        <v>23000</v>
      </c>
      <c r="G33" s="11">
        <v>23731</v>
      </c>
      <c r="H33" s="12"/>
      <c r="I33" s="7"/>
      <c r="J33" s="7"/>
      <c r="K33" s="7"/>
      <c r="L33" s="8"/>
      <c r="M33" s="7"/>
      <c r="N33" s="7"/>
      <c r="O33" s="7"/>
      <c r="P33" s="7"/>
      <c r="Q33" s="7"/>
      <c r="R33" s="7"/>
      <c r="S33" s="7"/>
      <c r="T33" s="7"/>
      <c r="U33" s="7"/>
    </row>
    <row r="34" spans="1:21" x14ac:dyDescent="0.25">
      <c r="A34" s="9" t="s">
        <v>41</v>
      </c>
      <c r="B34" s="9"/>
      <c r="C34" s="9"/>
      <c r="D34" s="10">
        <v>20000</v>
      </c>
      <c r="E34" s="14">
        <v>3500</v>
      </c>
      <c r="F34" s="10">
        <f t="shared" si="0"/>
        <v>23500</v>
      </c>
      <c r="G34" s="11">
        <v>23966</v>
      </c>
      <c r="H34" s="12"/>
      <c r="I34" s="7"/>
      <c r="J34" s="7"/>
      <c r="K34" s="7"/>
      <c r="L34" s="8"/>
      <c r="M34" s="7"/>
      <c r="N34" s="7"/>
      <c r="O34" s="7"/>
      <c r="P34" s="7"/>
      <c r="Q34" s="7"/>
      <c r="R34" s="7"/>
      <c r="S34" s="7"/>
      <c r="T34" s="7"/>
      <c r="U34" s="7"/>
    </row>
    <row r="35" spans="1:21" x14ac:dyDescent="0.25">
      <c r="A35" s="9" t="s">
        <v>42</v>
      </c>
      <c r="B35" s="9"/>
      <c r="C35" s="9"/>
      <c r="D35" s="10">
        <v>7000</v>
      </c>
      <c r="E35" s="14" t="s">
        <v>36</v>
      </c>
      <c r="F35" s="10">
        <f t="shared" si="0"/>
        <v>7000</v>
      </c>
      <c r="G35" s="11">
        <v>8350</v>
      </c>
      <c r="H35" s="12"/>
      <c r="I35" s="7"/>
      <c r="J35" s="7"/>
      <c r="K35" s="7"/>
      <c r="L35" s="8"/>
      <c r="M35" s="7"/>
      <c r="N35" s="7"/>
      <c r="O35" s="7"/>
      <c r="P35" s="7"/>
      <c r="Q35" s="7"/>
      <c r="R35" s="7"/>
      <c r="S35" s="7"/>
      <c r="T35" s="7"/>
      <c r="U35" s="7"/>
    </row>
    <row r="36" spans="1:21" x14ac:dyDescent="0.25">
      <c r="A36" s="9" t="s">
        <v>43</v>
      </c>
      <c r="B36" s="9"/>
      <c r="C36" s="9"/>
      <c r="D36" s="10">
        <v>500</v>
      </c>
      <c r="E36" s="14" t="s">
        <v>36</v>
      </c>
      <c r="F36" s="10">
        <f t="shared" si="0"/>
        <v>500</v>
      </c>
      <c r="G36" s="11">
        <v>720</v>
      </c>
      <c r="H36" s="12"/>
      <c r="I36" s="7"/>
      <c r="J36" s="7"/>
      <c r="K36" s="7"/>
      <c r="L36" s="8"/>
      <c r="M36" s="7"/>
      <c r="N36" s="7"/>
      <c r="O36" s="7"/>
      <c r="P36" s="7"/>
      <c r="Q36" s="7"/>
      <c r="R36" s="7"/>
      <c r="S36" s="7"/>
      <c r="T36" s="7"/>
      <c r="U36" s="7"/>
    </row>
    <row r="37" spans="1:21" x14ac:dyDescent="0.25">
      <c r="A37" s="9" t="s">
        <v>44</v>
      </c>
      <c r="B37" s="9"/>
      <c r="C37" s="9"/>
      <c r="D37" s="10">
        <v>3000</v>
      </c>
      <c r="E37" s="14" t="s">
        <v>36</v>
      </c>
      <c r="F37" s="10">
        <f t="shared" si="0"/>
        <v>3000</v>
      </c>
      <c r="G37" s="11">
        <v>3545</v>
      </c>
      <c r="H37" s="12"/>
      <c r="I37" s="7"/>
      <c r="J37" s="7"/>
      <c r="K37" s="7"/>
      <c r="L37" s="8"/>
      <c r="M37" s="7"/>
      <c r="N37" s="7"/>
      <c r="O37" s="7"/>
      <c r="P37" s="7"/>
      <c r="Q37" s="7"/>
      <c r="R37" s="7"/>
      <c r="S37" s="7"/>
      <c r="T37" s="7"/>
      <c r="U37" s="7"/>
    </row>
    <row r="38" spans="1:21" x14ac:dyDescent="0.25">
      <c r="A38" s="9" t="s">
        <v>45</v>
      </c>
      <c r="B38" s="9"/>
      <c r="C38" s="9"/>
      <c r="D38" s="10">
        <v>15000</v>
      </c>
      <c r="E38" s="14">
        <v>3500</v>
      </c>
      <c r="F38" s="10">
        <f t="shared" si="0"/>
        <v>18500</v>
      </c>
      <c r="G38" s="11">
        <v>19347</v>
      </c>
      <c r="H38" s="12"/>
      <c r="I38" s="7"/>
      <c r="J38" s="7"/>
      <c r="K38" s="7"/>
      <c r="L38" s="8"/>
      <c r="M38" s="7"/>
      <c r="N38" s="7"/>
      <c r="O38" s="7"/>
      <c r="P38" s="7"/>
      <c r="Q38" s="7"/>
      <c r="R38" s="7"/>
      <c r="S38" s="7"/>
      <c r="T38" s="7"/>
      <c r="U38" s="7"/>
    </row>
    <row r="39" spans="1:21" x14ac:dyDescent="0.25">
      <c r="A39" s="9" t="s">
        <v>46</v>
      </c>
      <c r="B39" s="9"/>
      <c r="C39" s="9"/>
      <c r="D39" s="10">
        <v>3000</v>
      </c>
      <c r="E39" s="14" t="s">
        <v>36</v>
      </c>
      <c r="F39" s="10">
        <f t="shared" si="0"/>
        <v>3000</v>
      </c>
      <c r="G39" s="11">
        <v>3618.13</v>
      </c>
      <c r="H39" s="12"/>
      <c r="I39" s="7"/>
      <c r="J39" s="7"/>
      <c r="K39" s="7"/>
      <c r="L39" s="8"/>
      <c r="M39" s="7"/>
      <c r="N39" s="7"/>
      <c r="O39" s="7"/>
      <c r="P39" s="7"/>
      <c r="Q39" s="7"/>
      <c r="R39" s="7"/>
      <c r="S39" s="7"/>
      <c r="T39" s="7"/>
      <c r="U39" s="7"/>
    </row>
    <row r="40" spans="1:21" x14ac:dyDescent="0.25">
      <c r="A40" s="9" t="s">
        <v>47</v>
      </c>
      <c r="B40" s="9"/>
      <c r="C40" s="9"/>
      <c r="D40" s="10">
        <v>4000</v>
      </c>
      <c r="E40" s="14">
        <v>1000</v>
      </c>
      <c r="F40" s="10">
        <f t="shared" si="0"/>
        <v>5000</v>
      </c>
      <c r="G40" s="11">
        <v>6000</v>
      </c>
      <c r="H40" s="12"/>
      <c r="I40" s="7"/>
      <c r="J40" s="7"/>
      <c r="K40" s="7"/>
      <c r="L40" s="8"/>
      <c r="M40" s="7"/>
      <c r="N40" s="7"/>
      <c r="O40" s="7"/>
      <c r="P40" s="7"/>
      <c r="Q40" s="7"/>
      <c r="R40" s="7"/>
      <c r="S40" s="7"/>
      <c r="T40" s="7"/>
      <c r="U40" s="7"/>
    </row>
    <row r="41" spans="1:21" x14ac:dyDescent="0.25">
      <c r="A41" s="9" t="s">
        <v>48</v>
      </c>
      <c r="B41" s="9"/>
      <c r="C41" s="9"/>
      <c r="D41" s="10">
        <v>253000</v>
      </c>
      <c r="E41" s="14">
        <v>7000</v>
      </c>
      <c r="F41" s="10">
        <f t="shared" si="0"/>
        <v>260000</v>
      </c>
      <c r="G41" s="11">
        <v>261505</v>
      </c>
      <c r="H41" s="12"/>
      <c r="I41" s="7"/>
      <c r="J41" s="7"/>
      <c r="K41" s="7"/>
      <c r="L41" s="8"/>
      <c r="M41" s="7"/>
      <c r="N41" s="7"/>
      <c r="O41" s="7"/>
      <c r="P41" s="7"/>
      <c r="Q41" s="7"/>
      <c r="R41" s="7"/>
      <c r="S41" s="7"/>
      <c r="T41" s="7"/>
      <c r="U41" s="7"/>
    </row>
    <row r="42" spans="1:21" x14ac:dyDescent="0.25">
      <c r="A42" s="9" t="s">
        <v>49</v>
      </c>
      <c r="B42" s="9"/>
      <c r="C42" s="9"/>
      <c r="D42" s="10">
        <v>225900</v>
      </c>
      <c r="E42" s="14" t="s">
        <v>36</v>
      </c>
      <c r="F42" s="10">
        <f t="shared" si="0"/>
        <v>225900</v>
      </c>
      <c r="G42" s="11">
        <v>226396</v>
      </c>
      <c r="H42" s="12"/>
      <c r="I42" s="7"/>
      <c r="J42" s="7"/>
      <c r="K42" s="7"/>
      <c r="L42" s="8"/>
      <c r="M42" s="7"/>
      <c r="N42" s="7"/>
      <c r="O42" s="7"/>
      <c r="P42" s="7"/>
      <c r="Q42" s="7"/>
      <c r="R42" s="7"/>
      <c r="S42" s="7"/>
      <c r="T42" s="7"/>
      <c r="U42" s="7"/>
    </row>
    <row r="43" spans="1:21" x14ac:dyDescent="0.25">
      <c r="A43" s="9" t="s">
        <v>50</v>
      </c>
      <c r="B43" s="9"/>
      <c r="C43" s="9"/>
      <c r="D43" s="10">
        <v>12000</v>
      </c>
      <c r="E43" s="14" t="s">
        <v>36</v>
      </c>
      <c r="F43" s="10">
        <f t="shared" si="0"/>
        <v>12000</v>
      </c>
      <c r="G43" s="11">
        <v>15170</v>
      </c>
      <c r="H43" s="12"/>
      <c r="I43" s="7"/>
      <c r="J43" s="7"/>
      <c r="K43" s="7"/>
      <c r="L43" s="8"/>
      <c r="M43" s="7"/>
      <c r="N43" s="7"/>
      <c r="O43" s="7"/>
      <c r="P43" s="7"/>
      <c r="Q43" s="7"/>
      <c r="R43" s="7"/>
      <c r="S43" s="7"/>
      <c r="T43" s="7"/>
      <c r="U43" s="7"/>
    </row>
    <row r="44" spans="1:21" x14ac:dyDescent="0.25">
      <c r="A44" s="9" t="s">
        <v>51</v>
      </c>
      <c r="B44" s="9"/>
      <c r="C44" s="9"/>
      <c r="D44" s="10">
        <v>2500</v>
      </c>
      <c r="E44" s="14" t="s">
        <v>36</v>
      </c>
      <c r="F44" s="10">
        <f t="shared" si="0"/>
        <v>2500</v>
      </c>
      <c r="G44" s="11">
        <v>2490</v>
      </c>
      <c r="H44" s="12"/>
      <c r="I44" s="7"/>
      <c r="J44" s="7"/>
      <c r="K44" s="7"/>
      <c r="L44" s="8"/>
      <c r="M44" s="7"/>
      <c r="N44" s="7"/>
      <c r="O44" s="7"/>
      <c r="P44" s="7"/>
      <c r="Q44" s="7"/>
      <c r="R44" s="7"/>
      <c r="S44" s="7"/>
      <c r="T44" s="7"/>
      <c r="U44" s="7"/>
    </row>
    <row r="45" spans="1:21" x14ac:dyDescent="0.25">
      <c r="A45" s="9" t="s">
        <v>52</v>
      </c>
      <c r="B45" s="9"/>
      <c r="C45" s="9"/>
      <c r="D45" s="10">
        <v>151000</v>
      </c>
      <c r="E45" s="14">
        <v>25000</v>
      </c>
      <c r="F45" s="10">
        <f t="shared" si="0"/>
        <v>176000</v>
      </c>
      <c r="G45" s="11">
        <v>182564.26</v>
      </c>
      <c r="H45" s="12" t="s">
        <v>53</v>
      </c>
      <c r="I45" s="7"/>
      <c r="J45" s="7"/>
      <c r="K45" s="7"/>
      <c r="L45" s="8"/>
      <c r="M45" s="7"/>
      <c r="N45" s="7"/>
      <c r="O45" s="7"/>
      <c r="P45" s="7"/>
      <c r="Q45" s="7"/>
      <c r="R45" s="7"/>
      <c r="S45" s="7"/>
      <c r="T45" s="7"/>
      <c r="U45" s="7"/>
    </row>
    <row r="46" spans="1:21" x14ac:dyDescent="0.25">
      <c r="A46" s="9" t="s">
        <v>54</v>
      </c>
      <c r="B46" s="9"/>
      <c r="C46" s="9"/>
      <c r="D46" s="10">
        <v>2000</v>
      </c>
      <c r="E46" s="14" t="s">
        <v>36</v>
      </c>
      <c r="F46" s="10">
        <f t="shared" si="0"/>
        <v>2000</v>
      </c>
      <c r="G46" s="11">
        <v>2262.58</v>
      </c>
      <c r="H46" s="12"/>
      <c r="I46" s="7"/>
      <c r="J46" s="7"/>
      <c r="K46" s="7"/>
      <c r="L46" s="8"/>
      <c r="M46" s="7"/>
      <c r="N46" s="7"/>
      <c r="O46" s="7"/>
      <c r="P46" s="7"/>
      <c r="Q46" s="7"/>
      <c r="R46" s="7"/>
      <c r="S46" s="7"/>
      <c r="T46" s="7"/>
      <c r="U46" s="7"/>
    </row>
    <row r="47" spans="1:21" x14ac:dyDescent="0.25">
      <c r="A47" s="9" t="s">
        <v>55</v>
      </c>
      <c r="B47" s="9"/>
      <c r="C47" s="9"/>
      <c r="D47" s="10">
        <v>264000</v>
      </c>
      <c r="E47" s="14" t="s">
        <v>36</v>
      </c>
      <c r="F47" s="10">
        <f t="shared" si="0"/>
        <v>264000</v>
      </c>
      <c r="G47" s="11">
        <v>271448.39</v>
      </c>
      <c r="H47" s="12"/>
      <c r="I47" s="7"/>
      <c r="J47" s="7"/>
      <c r="K47" s="7"/>
      <c r="L47" s="8"/>
      <c r="M47" s="7"/>
      <c r="N47" s="7"/>
      <c r="O47" s="7"/>
      <c r="P47" s="7"/>
      <c r="Q47" s="7"/>
      <c r="R47" s="7"/>
      <c r="S47" s="7"/>
      <c r="T47" s="7"/>
      <c r="U47" s="7"/>
    </row>
    <row r="48" spans="1:21" x14ac:dyDescent="0.25">
      <c r="A48" s="9" t="s">
        <v>56</v>
      </c>
      <c r="B48" s="9"/>
      <c r="C48" s="9"/>
      <c r="D48" s="10">
        <v>290000</v>
      </c>
      <c r="E48" s="14">
        <v>75000</v>
      </c>
      <c r="F48" s="10">
        <f t="shared" si="0"/>
        <v>365000</v>
      </c>
      <c r="G48" s="11">
        <v>369354.5</v>
      </c>
      <c r="H48" s="12" t="s">
        <v>103</v>
      </c>
      <c r="I48" s="7"/>
      <c r="J48" s="7"/>
      <c r="K48" s="7"/>
      <c r="L48" s="8"/>
      <c r="M48" s="7"/>
      <c r="N48" s="7"/>
      <c r="O48" s="7"/>
      <c r="P48" s="7"/>
      <c r="Q48" s="7"/>
      <c r="R48" s="7"/>
      <c r="S48" s="7"/>
      <c r="T48" s="7"/>
      <c r="U48" s="7"/>
    </row>
    <row r="49" spans="1:21" x14ac:dyDescent="0.25">
      <c r="A49" s="9" t="s">
        <v>57</v>
      </c>
      <c r="B49" s="9"/>
      <c r="C49" s="9"/>
      <c r="D49" s="10">
        <v>2000</v>
      </c>
      <c r="E49" s="14" t="s">
        <v>36</v>
      </c>
      <c r="F49" s="10">
        <f t="shared" si="0"/>
        <v>2000</v>
      </c>
      <c r="G49" s="11">
        <v>2430</v>
      </c>
      <c r="H49" s="12"/>
      <c r="I49" s="7"/>
      <c r="J49" s="7"/>
      <c r="K49" s="7"/>
      <c r="L49" s="8"/>
      <c r="M49" s="7"/>
      <c r="N49" s="7"/>
      <c r="O49" s="7"/>
      <c r="P49" s="7"/>
      <c r="Q49" s="7"/>
      <c r="R49" s="7"/>
      <c r="S49" s="7"/>
      <c r="T49" s="7"/>
      <c r="U49" s="7"/>
    </row>
    <row r="50" spans="1:21" x14ac:dyDescent="0.25">
      <c r="A50" s="9" t="s">
        <v>58</v>
      </c>
      <c r="B50" s="9"/>
      <c r="C50" s="9"/>
      <c r="D50" s="10">
        <v>24000</v>
      </c>
      <c r="E50" s="14">
        <v>2000</v>
      </c>
      <c r="F50" s="10">
        <f t="shared" si="0"/>
        <v>26000</v>
      </c>
      <c r="G50" s="11">
        <v>27803.9</v>
      </c>
      <c r="H50" s="12"/>
      <c r="I50" s="7"/>
      <c r="J50" s="7"/>
      <c r="K50" s="7"/>
      <c r="L50" s="8"/>
      <c r="M50" s="7"/>
      <c r="N50" s="7"/>
      <c r="O50" s="7"/>
      <c r="P50" s="7"/>
      <c r="Q50" s="7"/>
      <c r="R50" s="7"/>
      <c r="S50" s="7"/>
      <c r="T50" s="7"/>
      <c r="U50" s="7"/>
    </row>
    <row r="51" spans="1:21" x14ac:dyDescent="0.25">
      <c r="A51" s="9" t="s">
        <v>59</v>
      </c>
      <c r="B51" s="9"/>
      <c r="C51" s="9"/>
      <c r="D51" s="10">
        <v>244500</v>
      </c>
      <c r="E51" s="14">
        <v>15000</v>
      </c>
      <c r="F51" s="10">
        <f t="shared" si="0"/>
        <v>259500</v>
      </c>
      <c r="G51" s="11">
        <v>260268.35000000015</v>
      </c>
      <c r="H51" s="12" t="s">
        <v>104</v>
      </c>
      <c r="I51" s="7"/>
      <c r="J51" s="7"/>
      <c r="K51" s="7"/>
      <c r="L51" s="8"/>
      <c r="M51" s="7"/>
      <c r="N51" s="7"/>
      <c r="O51" s="7"/>
      <c r="P51" s="7"/>
      <c r="Q51" s="7"/>
      <c r="R51" s="7"/>
      <c r="S51" s="7"/>
      <c r="T51" s="7"/>
      <c r="U51" s="7"/>
    </row>
    <row r="52" spans="1:21" x14ac:dyDescent="0.25">
      <c r="A52" s="9" t="s">
        <v>60</v>
      </c>
      <c r="B52" s="9"/>
      <c r="C52" s="9"/>
      <c r="D52" s="10">
        <v>7000</v>
      </c>
      <c r="E52" s="14">
        <v>4000</v>
      </c>
      <c r="F52" s="10">
        <f t="shared" si="0"/>
        <v>11000</v>
      </c>
      <c r="G52" s="11">
        <v>11538</v>
      </c>
      <c r="H52" s="12"/>
      <c r="I52" s="7"/>
      <c r="J52" s="7"/>
      <c r="K52" s="7"/>
      <c r="L52" s="8"/>
      <c r="M52" s="7"/>
      <c r="N52" s="7"/>
      <c r="O52" s="7"/>
      <c r="P52" s="7"/>
      <c r="Q52" s="7"/>
      <c r="R52" s="7"/>
      <c r="S52" s="7"/>
      <c r="T52" s="7"/>
      <c r="U52" s="7"/>
    </row>
    <row r="53" spans="1:21" x14ac:dyDescent="0.25">
      <c r="A53" s="13" t="s">
        <v>61</v>
      </c>
      <c r="B53" s="13"/>
      <c r="C53" s="13"/>
      <c r="D53" s="14">
        <v>40622074</v>
      </c>
      <c r="E53" s="15">
        <f>SUM(E5:E52)</f>
        <v>4176386</v>
      </c>
      <c r="F53" s="15">
        <f t="shared" ref="F53:G53" si="1">SUM(F5:F52)</f>
        <v>44798460</v>
      </c>
      <c r="G53" s="15">
        <f t="shared" si="1"/>
        <v>45434764.359999999</v>
      </c>
      <c r="H53" s="16"/>
      <c r="I53" s="7"/>
      <c r="J53" s="7"/>
      <c r="K53" s="7"/>
      <c r="L53" s="8"/>
      <c r="M53" s="7"/>
      <c r="N53" s="7"/>
      <c r="O53" s="7"/>
      <c r="P53" s="7"/>
      <c r="Q53" s="7"/>
      <c r="R53" s="7"/>
      <c r="S53" s="7"/>
      <c r="T53" s="7"/>
      <c r="U53" s="7"/>
    </row>
    <row r="54" spans="1:21" x14ac:dyDescent="0.25">
      <c r="A54" s="17"/>
      <c r="B54" s="17"/>
      <c r="C54" s="17"/>
      <c r="D54" s="17"/>
      <c r="E54" s="17"/>
      <c r="F54" s="17"/>
      <c r="G54" s="17"/>
      <c r="H54" s="17"/>
    </row>
    <row r="55" spans="1:21" x14ac:dyDescent="0.25">
      <c r="A55" s="24" t="s">
        <v>100</v>
      </c>
      <c r="B55" s="17"/>
      <c r="C55" s="17"/>
      <c r="D55" s="17"/>
      <c r="E55" s="17"/>
      <c r="F55" s="17"/>
      <c r="G55" s="17"/>
      <c r="H55" s="17"/>
    </row>
    <row r="56" spans="1:21" ht="15.75" x14ac:dyDescent="0.25">
      <c r="A56" s="18" t="s">
        <v>0</v>
      </c>
      <c r="B56" s="19" t="s">
        <v>1</v>
      </c>
      <c r="C56" s="19" t="s">
        <v>2</v>
      </c>
      <c r="D56" s="19" t="s">
        <v>3</v>
      </c>
      <c r="E56" s="20" t="s">
        <v>32</v>
      </c>
      <c r="F56" s="21" t="s">
        <v>4</v>
      </c>
      <c r="G56" s="19" t="s">
        <v>5</v>
      </c>
      <c r="H56" s="22" t="s">
        <v>2</v>
      </c>
    </row>
    <row r="57" spans="1:21" x14ac:dyDescent="0.25">
      <c r="A57" s="9" t="s">
        <v>62</v>
      </c>
      <c r="B57" s="9"/>
      <c r="C57" s="9"/>
      <c r="D57" s="10">
        <v>10000</v>
      </c>
      <c r="E57" s="14" t="s">
        <v>36</v>
      </c>
      <c r="F57" s="23">
        <f>SUM(D57:E57)</f>
        <v>10000</v>
      </c>
      <c r="G57" s="10">
        <v>7806</v>
      </c>
      <c r="H57" s="12"/>
    </row>
    <row r="58" spans="1:21" x14ac:dyDescent="0.25">
      <c r="A58" s="9" t="s">
        <v>63</v>
      </c>
      <c r="B58" s="9"/>
      <c r="C58" s="9"/>
      <c r="D58" s="10">
        <v>10400</v>
      </c>
      <c r="E58" s="14" t="s">
        <v>36</v>
      </c>
      <c r="F58" s="23">
        <f t="shared" ref="F58:F106" si="2">SUM(D58:E58)</f>
        <v>10400</v>
      </c>
      <c r="G58" s="10">
        <v>10385</v>
      </c>
      <c r="H58" s="12"/>
    </row>
    <row r="59" spans="1:21" x14ac:dyDescent="0.25">
      <c r="A59" s="9" t="s">
        <v>37</v>
      </c>
      <c r="B59" s="9"/>
      <c r="C59" s="9"/>
      <c r="D59" s="10">
        <v>250000</v>
      </c>
      <c r="E59" s="14">
        <v>620000</v>
      </c>
      <c r="F59" s="23">
        <f t="shared" si="2"/>
        <v>870000</v>
      </c>
      <c r="G59" s="10">
        <v>853144</v>
      </c>
      <c r="H59" s="12" t="s">
        <v>64</v>
      </c>
    </row>
    <row r="60" spans="1:21" x14ac:dyDescent="0.25">
      <c r="A60" s="9" t="s">
        <v>65</v>
      </c>
      <c r="B60" s="9"/>
      <c r="C60" s="9"/>
      <c r="D60" s="10">
        <v>34000</v>
      </c>
      <c r="E60" s="14" t="s">
        <v>36</v>
      </c>
      <c r="F60" s="23">
        <f t="shared" si="2"/>
        <v>34000</v>
      </c>
      <c r="G60" s="10">
        <v>32332.77</v>
      </c>
      <c r="H60" s="12"/>
    </row>
    <row r="61" spans="1:21" x14ac:dyDescent="0.25">
      <c r="A61" s="9" t="s">
        <v>66</v>
      </c>
      <c r="B61" s="9"/>
      <c r="C61" s="9"/>
      <c r="D61" s="10">
        <v>1031600</v>
      </c>
      <c r="E61" s="14"/>
      <c r="F61" s="23">
        <f t="shared" si="2"/>
        <v>1031600</v>
      </c>
      <c r="G61" s="10">
        <v>535776.97</v>
      </c>
      <c r="H61" s="12"/>
    </row>
    <row r="62" spans="1:21" x14ac:dyDescent="0.25">
      <c r="A62" s="9" t="s">
        <v>67</v>
      </c>
      <c r="B62" s="9"/>
      <c r="C62" s="9"/>
      <c r="D62" s="10">
        <v>9090000</v>
      </c>
      <c r="E62" s="14"/>
      <c r="F62" s="23">
        <f t="shared" si="2"/>
        <v>9090000</v>
      </c>
      <c r="G62" s="10">
        <v>3055761.8</v>
      </c>
      <c r="H62" s="12"/>
    </row>
    <row r="63" spans="1:21" x14ac:dyDescent="0.25">
      <c r="A63" s="9" t="s">
        <v>68</v>
      </c>
      <c r="B63" s="9"/>
      <c r="C63" s="9"/>
      <c r="D63" s="10">
        <v>384000</v>
      </c>
      <c r="E63" s="14" t="s">
        <v>36</v>
      </c>
      <c r="F63" s="23">
        <f t="shared" si="2"/>
        <v>384000</v>
      </c>
      <c r="G63" s="10">
        <v>368130</v>
      </c>
      <c r="H63" s="12"/>
    </row>
    <row r="64" spans="1:21" x14ac:dyDescent="0.25">
      <c r="A64" s="9" t="s">
        <v>40</v>
      </c>
      <c r="B64" s="9"/>
      <c r="C64" s="9"/>
      <c r="D64" s="10">
        <v>50820</v>
      </c>
      <c r="E64" s="14">
        <v>44000</v>
      </c>
      <c r="F64" s="23">
        <f t="shared" si="2"/>
        <v>94820</v>
      </c>
      <c r="G64" s="10">
        <v>51811</v>
      </c>
      <c r="H64" s="12" t="s">
        <v>69</v>
      </c>
    </row>
    <row r="65" spans="1:8" x14ac:dyDescent="0.25">
      <c r="A65" s="9" t="s">
        <v>41</v>
      </c>
      <c r="B65" s="9"/>
      <c r="C65" s="9"/>
      <c r="D65" s="10">
        <v>19000</v>
      </c>
      <c r="E65" s="14" t="s">
        <v>36</v>
      </c>
      <c r="F65" s="23">
        <f t="shared" si="2"/>
        <v>19000</v>
      </c>
      <c r="G65" s="10">
        <v>17389.5</v>
      </c>
      <c r="H65" s="12"/>
    </row>
    <row r="66" spans="1:8" x14ac:dyDescent="0.25">
      <c r="A66" s="9"/>
      <c r="B66" s="9" t="s">
        <v>70</v>
      </c>
      <c r="C66" s="9"/>
      <c r="D66" s="10">
        <v>1460000</v>
      </c>
      <c r="E66" s="15"/>
      <c r="F66" s="23">
        <f t="shared" si="2"/>
        <v>1460000</v>
      </c>
      <c r="G66" s="10">
        <v>1460000</v>
      </c>
      <c r="H66" s="12"/>
    </row>
    <row r="67" spans="1:8" x14ac:dyDescent="0.25">
      <c r="A67" s="9" t="s">
        <v>71</v>
      </c>
      <c r="B67" s="9"/>
      <c r="C67" s="9"/>
      <c r="D67" s="10">
        <v>2517835</v>
      </c>
      <c r="E67" s="14" t="s">
        <v>36</v>
      </c>
      <c r="F67" s="23">
        <f t="shared" si="2"/>
        <v>2517835</v>
      </c>
      <c r="G67" s="10">
        <v>2510772.8499999996</v>
      </c>
      <c r="H67" s="12"/>
    </row>
    <row r="68" spans="1:8" x14ac:dyDescent="0.25">
      <c r="A68" s="9" t="s">
        <v>72</v>
      </c>
      <c r="B68" s="9"/>
      <c r="C68" s="9"/>
      <c r="D68" s="10">
        <v>2500</v>
      </c>
      <c r="E68" s="14" t="s">
        <v>36</v>
      </c>
      <c r="F68" s="23">
        <f t="shared" si="2"/>
        <v>2500</v>
      </c>
      <c r="G68" s="10">
        <v>2500</v>
      </c>
      <c r="H68" s="12"/>
    </row>
    <row r="69" spans="1:8" x14ac:dyDescent="0.25">
      <c r="A69" s="9" t="s">
        <v>42</v>
      </c>
      <c r="B69" s="9"/>
      <c r="C69" s="9"/>
      <c r="D69" s="10">
        <v>25000</v>
      </c>
      <c r="E69" s="14" t="s">
        <v>36</v>
      </c>
      <c r="F69" s="23">
        <f t="shared" si="2"/>
        <v>25000</v>
      </c>
      <c r="G69" s="10">
        <v>24683.06</v>
      </c>
      <c r="H69" s="12"/>
    </row>
    <row r="70" spans="1:8" x14ac:dyDescent="0.25">
      <c r="A70" s="9" t="s">
        <v>43</v>
      </c>
      <c r="B70" s="9"/>
      <c r="C70" s="9"/>
      <c r="D70" s="10">
        <v>14900</v>
      </c>
      <c r="E70" s="14" t="s">
        <v>36</v>
      </c>
      <c r="F70" s="23">
        <f t="shared" si="2"/>
        <v>14900</v>
      </c>
      <c r="G70" s="10">
        <v>14809</v>
      </c>
      <c r="H70" s="12"/>
    </row>
    <row r="71" spans="1:8" x14ac:dyDescent="0.25">
      <c r="A71" s="9" t="s">
        <v>44</v>
      </c>
      <c r="B71" s="9"/>
      <c r="C71" s="9"/>
      <c r="D71" s="10">
        <v>74200</v>
      </c>
      <c r="E71" s="14" t="s">
        <v>36</v>
      </c>
      <c r="F71" s="23">
        <f t="shared" si="2"/>
        <v>74200</v>
      </c>
      <c r="G71" s="10">
        <v>72677.929999999993</v>
      </c>
      <c r="H71" s="12"/>
    </row>
    <row r="72" spans="1:8" x14ac:dyDescent="0.25">
      <c r="A72" s="9" t="s">
        <v>45</v>
      </c>
      <c r="B72" s="9"/>
      <c r="C72" s="9"/>
      <c r="D72" s="10">
        <v>1261400</v>
      </c>
      <c r="E72" s="14" t="s">
        <v>36</v>
      </c>
      <c r="F72" s="23">
        <f t="shared" si="2"/>
        <v>1261400</v>
      </c>
      <c r="G72" s="10">
        <v>1222672.3999999999</v>
      </c>
      <c r="H72" s="12"/>
    </row>
    <row r="73" spans="1:8" x14ac:dyDescent="0.25">
      <c r="A73" s="9" t="s">
        <v>73</v>
      </c>
      <c r="B73" s="9"/>
      <c r="C73" s="9"/>
      <c r="D73" s="10">
        <v>20000</v>
      </c>
      <c r="E73" s="14" t="s">
        <v>36</v>
      </c>
      <c r="F73" s="23">
        <f t="shared" si="2"/>
        <v>20000</v>
      </c>
      <c r="G73" s="10">
        <v>17756</v>
      </c>
      <c r="H73" s="12"/>
    </row>
    <row r="74" spans="1:8" x14ac:dyDescent="0.25">
      <c r="A74" s="9" t="s">
        <v>46</v>
      </c>
      <c r="B74" s="9"/>
      <c r="C74" s="9"/>
      <c r="D74" s="10">
        <v>117000</v>
      </c>
      <c r="E74" s="14">
        <v>18000</v>
      </c>
      <c r="F74" s="23">
        <f t="shared" si="2"/>
        <v>135000</v>
      </c>
      <c r="G74" s="10">
        <v>134118</v>
      </c>
      <c r="H74" s="12" t="s">
        <v>74</v>
      </c>
    </row>
    <row r="75" spans="1:8" x14ac:dyDescent="0.25">
      <c r="A75" s="9" t="s">
        <v>75</v>
      </c>
      <c r="B75" s="9"/>
      <c r="C75" s="9"/>
      <c r="D75" s="10">
        <v>20605</v>
      </c>
      <c r="E75" s="14" t="s">
        <v>36</v>
      </c>
      <c r="F75" s="23">
        <f t="shared" si="2"/>
        <v>20605</v>
      </c>
      <c r="G75" s="10">
        <v>20604.599999999999</v>
      </c>
      <c r="H75" s="12"/>
    </row>
    <row r="76" spans="1:8" x14ac:dyDescent="0.25">
      <c r="A76" s="9" t="s">
        <v>76</v>
      </c>
      <c r="B76" s="9"/>
      <c r="C76" s="9"/>
      <c r="D76" s="10">
        <v>35400</v>
      </c>
      <c r="E76" s="14" t="s">
        <v>36</v>
      </c>
      <c r="F76" s="23">
        <f t="shared" si="2"/>
        <v>35400</v>
      </c>
      <c r="G76" s="10">
        <v>34742</v>
      </c>
      <c r="H76" s="12"/>
    </row>
    <row r="77" spans="1:8" x14ac:dyDescent="0.25">
      <c r="A77" s="9" t="s">
        <v>77</v>
      </c>
      <c r="B77" s="9"/>
      <c r="C77" s="9"/>
      <c r="D77" s="10">
        <v>256600</v>
      </c>
      <c r="E77" s="14" t="s">
        <v>36</v>
      </c>
      <c r="F77" s="23">
        <f t="shared" si="2"/>
        <v>256600</v>
      </c>
      <c r="G77" s="10">
        <v>242627</v>
      </c>
      <c r="H77" s="12"/>
    </row>
    <row r="78" spans="1:8" x14ac:dyDescent="0.25">
      <c r="A78" s="9" t="s">
        <v>47</v>
      </c>
      <c r="B78" s="9"/>
      <c r="C78" s="9"/>
      <c r="D78" s="10">
        <v>384000</v>
      </c>
      <c r="E78" s="14" t="s">
        <v>36</v>
      </c>
      <c r="F78" s="23">
        <f t="shared" si="2"/>
        <v>384000</v>
      </c>
      <c r="G78" s="10">
        <v>379710.54999999993</v>
      </c>
      <c r="H78" s="12"/>
    </row>
    <row r="79" spans="1:8" x14ac:dyDescent="0.25">
      <c r="A79" s="9" t="s">
        <v>78</v>
      </c>
      <c r="B79" s="9"/>
      <c r="C79" s="9"/>
      <c r="D79" s="10">
        <v>8000</v>
      </c>
      <c r="E79" s="14" t="s">
        <v>36</v>
      </c>
      <c r="F79" s="23">
        <f t="shared" si="2"/>
        <v>8000</v>
      </c>
      <c r="G79" s="10">
        <v>8000</v>
      </c>
      <c r="H79" s="12"/>
    </row>
    <row r="80" spans="1:8" x14ac:dyDescent="0.25">
      <c r="A80" s="9" t="s">
        <v>79</v>
      </c>
      <c r="B80" s="9"/>
      <c r="C80" s="9"/>
      <c r="D80" s="10">
        <v>380000</v>
      </c>
      <c r="E80" s="14" t="s">
        <v>36</v>
      </c>
      <c r="F80" s="23">
        <f t="shared" si="2"/>
        <v>380000</v>
      </c>
      <c r="G80" s="10">
        <v>378031</v>
      </c>
      <c r="H80" s="12"/>
    </row>
    <row r="81" spans="1:8" x14ac:dyDescent="0.25">
      <c r="A81" s="9" t="s">
        <v>80</v>
      </c>
      <c r="B81" s="9"/>
      <c r="C81" s="9"/>
      <c r="D81" s="10">
        <v>1800</v>
      </c>
      <c r="E81" s="14" t="s">
        <v>36</v>
      </c>
      <c r="F81" s="23">
        <f t="shared" si="2"/>
        <v>1800</v>
      </c>
      <c r="G81" s="10">
        <v>1800</v>
      </c>
      <c r="H81" s="12"/>
    </row>
    <row r="82" spans="1:8" x14ac:dyDescent="0.25">
      <c r="A82" s="9" t="s">
        <v>48</v>
      </c>
      <c r="B82" s="9"/>
      <c r="C82" s="9"/>
      <c r="D82" s="10">
        <v>360000</v>
      </c>
      <c r="E82" s="14" t="s">
        <v>36</v>
      </c>
      <c r="F82" s="23">
        <f t="shared" si="2"/>
        <v>360000</v>
      </c>
      <c r="G82" s="10">
        <v>304940.68</v>
      </c>
      <c r="H82" s="12"/>
    </row>
    <row r="83" spans="1:8" x14ac:dyDescent="0.25">
      <c r="A83" s="9" t="s">
        <v>49</v>
      </c>
      <c r="B83" s="9"/>
      <c r="C83" s="9"/>
      <c r="D83" s="10">
        <v>57000</v>
      </c>
      <c r="E83" s="14" t="s">
        <v>36</v>
      </c>
      <c r="F83" s="23">
        <f t="shared" si="2"/>
        <v>57000</v>
      </c>
      <c r="G83" s="10">
        <v>39222</v>
      </c>
      <c r="H83" s="12"/>
    </row>
    <row r="84" spans="1:8" x14ac:dyDescent="0.25">
      <c r="A84" s="9" t="s">
        <v>81</v>
      </c>
      <c r="B84" s="9"/>
      <c r="C84" s="9"/>
      <c r="D84" s="10">
        <v>1172000</v>
      </c>
      <c r="E84" s="14" t="s">
        <v>36</v>
      </c>
      <c r="F84" s="23">
        <f t="shared" si="2"/>
        <v>1172000</v>
      </c>
      <c r="G84" s="10">
        <v>1165280.44</v>
      </c>
      <c r="H84" s="12"/>
    </row>
    <row r="85" spans="1:8" x14ac:dyDescent="0.25">
      <c r="A85" s="9" t="s">
        <v>50</v>
      </c>
      <c r="B85" s="9"/>
      <c r="C85" s="9"/>
      <c r="D85" s="10">
        <v>63000</v>
      </c>
      <c r="E85" s="14" t="s">
        <v>36</v>
      </c>
      <c r="F85" s="23">
        <f t="shared" si="2"/>
        <v>63000</v>
      </c>
      <c r="G85" s="10">
        <v>62137.74</v>
      </c>
      <c r="H85" s="12"/>
    </row>
    <row r="86" spans="1:8" x14ac:dyDescent="0.25">
      <c r="A86" s="9" t="s">
        <v>54</v>
      </c>
      <c r="B86" s="9"/>
      <c r="C86" s="9"/>
      <c r="D86" s="10">
        <v>23000</v>
      </c>
      <c r="E86" s="14">
        <v>1000</v>
      </c>
      <c r="F86" s="23">
        <f t="shared" si="2"/>
        <v>24000</v>
      </c>
      <c r="G86" s="10">
        <v>23384.050000000003</v>
      </c>
      <c r="H86" s="12"/>
    </row>
    <row r="87" spans="1:8" x14ac:dyDescent="0.25">
      <c r="A87" s="9" t="s">
        <v>55</v>
      </c>
      <c r="B87" s="9"/>
      <c r="C87" s="9"/>
      <c r="D87" s="10">
        <v>1177000</v>
      </c>
      <c r="E87" s="14" t="s">
        <v>36</v>
      </c>
      <c r="F87" s="23">
        <f t="shared" si="2"/>
        <v>1177000</v>
      </c>
      <c r="G87" s="10">
        <v>1131481.71</v>
      </c>
      <c r="H87" s="12"/>
    </row>
    <row r="88" spans="1:8" x14ac:dyDescent="0.25">
      <c r="A88" s="9" t="s">
        <v>82</v>
      </c>
      <c r="B88" s="9"/>
      <c r="C88" s="9"/>
      <c r="D88" s="10">
        <v>107800</v>
      </c>
      <c r="E88" s="14" t="s">
        <v>36</v>
      </c>
      <c r="F88" s="23">
        <f t="shared" si="2"/>
        <v>107800</v>
      </c>
      <c r="G88" s="10">
        <v>107570.75</v>
      </c>
      <c r="H88" s="12"/>
    </row>
    <row r="89" spans="1:8" x14ac:dyDescent="0.25">
      <c r="A89" s="9" t="s">
        <v>57</v>
      </c>
      <c r="B89" s="9"/>
      <c r="C89" s="9"/>
      <c r="D89" s="10">
        <v>9302250</v>
      </c>
      <c r="E89" s="14"/>
      <c r="F89" s="23">
        <f t="shared" si="2"/>
        <v>9302250</v>
      </c>
      <c r="G89" s="10">
        <v>3386874.52</v>
      </c>
      <c r="H89" s="12"/>
    </row>
    <row r="90" spans="1:8" x14ac:dyDescent="0.25">
      <c r="A90" s="9" t="s">
        <v>83</v>
      </c>
      <c r="B90" s="9"/>
      <c r="C90" s="9"/>
      <c r="D90" s="10">
        <v>3027500</v>
      </c>
      <c r="E90" s="14">
        <v>-57000</v>
      </c>
      <c r="F90" s="23">
        <f t="shared" si="2"/>
        <v>2970500</v>
      </c>
      <c r="G90" s="10">
        <v>2905001.8600000003</v>
      </c>
      <c r="H90" s="12" t="s">
        <v>105</v>
      </c>
    </row>
    <row r="91" spans="1:8" x14ac:dyDescent="0.25">
      <c r="A91" s="9" t="s">
        <v>84</v>
      </c>
      <c r="B91" s="9"/>
      <c r="C91" s="9"/>
      <c r="D91" s="10">
        <v>25500</v>
      </c>
      <c r="E91" s="14" t="s">
        <v>36</v>
      </c>
      <c r="F91" s="23">
        <f t="shared" si="2"/>
        <v>25500</v>
      </c>
      <c r="G91" s="10">
        <v>25396.03</v>
      </c>
      <c r="H91" s="12"/>
    </row>
    <row r="92" spans="1:8" x14ac:dyDescent="0.25">
      <c r="A92" s="9" t="s">
        <v>85</v>
      </c>
      <c r="B92" s="9"/>
      <c r="C92" s="9"/>
      <c r="D92" s="10">
        <v>3000</v>
      </c>
      <c r="E92" s="14" t="s">
        <v>36</v>
      </c>
      <c r="F92" s="23">
        <f t="shared" si="2"/>
        <v>3000</v>
      </c>
      <c r="G92" s="10">
        <v>0</v>
      </c>
      <c r="H92" s="12"/>
    </row>
    <row r="93" spans="1:8" x14ac:dyDescent="0.25">
      <c r="A93" s="9" t="s">
        <v>86</v>
      </c>
      <c r="B93" s="9"/>
      <c r="C93" s="9"/>
      <c r="D93" s="10">
        <v>54000</v>
      </c>
      <c r="E93" s="14" t="s">
        <v>36</v>
      </c>
      <c r="F93" s="23">
        <f t="shared" si="2"/>
        <v>54000</v>
      </c>
      <c r="G93" s="10">
        <v>54000</v>
      </c>
      <c r="H93" s="12"/>
    </row>
    <row r="94" spans="1:8" x14ac:dyDescent="0.25">
      <c r="A94" s="9" t="s">
        <v>87</v>
      </c>
      <c r="B94" s="9"/>
      <c r="C94" s="9"/>
      <c r="D94" s="10">
        <v>9500</v>
      </c>
      <c r="E94" s="14" t="s">
        <v>36</v>
      </c>
      <c r="F94" s="23">
        <f t="shared" si="2"/>
        <v>9500</v>
      </c>
      <c r="G94" s="10">
        <v>9500</v>
      </c>
      <c r="H94" s="12"/>
    </row>
    <row r="95" spans="1:8" x14ac:dyDescent="0.25">
      <c r="A95" s="9" t="s">
        <v>88</v>
      </c>
      <c r="B95" s="9"/>
      <c r="C95" s="9"/>
      <c r="D95" s="10">
        <v>0</v>
      </c>
      <c r="E95" s="14" t="s">
        <v>36</v>
      </c>
      <c r="F95" s="23">
        <f t="shared" si="2"/>
        <v>0</v>
      </c>
      <c r="G95" s="10">
        <v>0</v>
      </c>
      <c r="H95" s="12"/>
    </row>
    <row r="96" spans="1:8" x14ac:dyDescent="0.25">
      <c r="A96" s="9" t="s">
        <v>96</v>
      </c>
      <c r="B96" s="9"/>
      <c r="C96" s="9"/>
      <c r="D96" s="10">
        <v>10000</v>
      </c>
      <c r="E96" s="14" t="s">
        <v>36</v>
      </c>
      <c r="F96" s="23">
        <f t="shared" si="2"/>
        <v>10000</v>
      </c>
      <c r="G96" s="10">
        <v>0</v>
      </c>
      <c r="H96" s="12"/>
    </row>
    <row r="97" spans="1:8" x14ac:dyDescent="0.25">
      <c r="A97" s="9" t="s">
        <v>89</v>
      </c>
      <c r="B97" s="9"/>
      <c r="C97" s="9"/>
      <c r="D97" s="10">
        <v>294000</v>
      </c>
      <c r="E97" s="14" t="s">
        <v>36</v>
      </c>
      <c r="F97" s="23">
        <f t="shared" si="2"/>
        <v>294000</v>
      </c>
      <c r="G97" s="10">
        <v>293608.56</v>
      </c>
      <c r="H97" s="12"/>
    </row>
    <row r="98" spans="1:8" x14ac:dyDescent="0.25">
      <c r="A98" s="9" t="s">
        <v>90</v>
      </c>
      <c r="B98" s="9"/>
      <c r="C98" s="9"/>
      <c r="D98" s="10">
        <v>1451600</v>
      </c>
      <c r="E98" s="14" t="s">
        <v>36</v>
      </c>
      <c r="F98" s="23">
        <f t="shared" si="2"/>
        <v>1451600</v>
      </c>
      <c r="G98" s="10">
        <v>1392393.57</v>
      </c>
      <c r="H98" s="12"/>
    </row>
    <row r="99" spans="1:8" x14ac:dyDescent="0.25">
      <c r="A99" s="9" t="s">
        <v>91</v>
      </c>
      <c r="B99" s="9"/>
      <c r="C99" s="9"/>
      <c r="D99" s="10">
        <v>29000</v>
      </c>
      <c r="E99" s="14" t="s">
        <v>36</v>
      </c>
      <c r="F99" s="23">
        <f t="shared" si="2"/>
        <v>29000</v>
      </c>
      <c r="G99" s="10">
        <v>28486.78</v>
      </c>
      <c r="H99" s="12"/>
    </row>
    <row r="100" spans="1:8" x14ac:dyDescent="0.25">
      <c r="A100" s="9" t="s">
        <v>58</v>
      </c>
      <c r="B100" s="9"/>
      <c r="C100" s="9"/>
      <c r="D100" s="10">
        <v>2077400</v>
      </c>
      <c r="E100" s="14">
        <v>10000</v>
      </c>
      <c r="F100" s="23">
        <f t="shared" si="2"/>
        <v>2087400</v>
      </c>
      <c r="G100" s="10">
        <v>2087069.51</v>
      </c>
      <c r="H100" s="12" t="s">
        <v>106</v>
      </c>
    </row>
    <row r="101" spans="1:8" x14ac:dyDescent="0.25">
      <c r="A101" s="9" t="s">
        <v>59</v>
      </c>
      <c r="B101" s="9"/>
      <c r="C101" s="9"/>
      <c r="D101" s="10">
        <v>70000</v>
      </c>
      <c r="E101" s="14" t="s">
        <v>36</v>
      </c>
      <c r="F101" s="23">
        <f t="shared" si="2"/>
        <v>70000</v>
      </c>
      <c r="G101" s="10">
        <v>66894.920000000013</v>
      </c>
      <c r="H101" s="12"/>
    </row>
    <row r="102" spans="1:8" x14ac:dyDescent="0.25">
      <c r="A102" s="9" t="s">
        <v>92</v>
      </c>
      <c r="B102" s="9"/>
      <c r="C102" s="9"/>
      <c r="D102" s="10">
        <v>80000</v>
      </c>
      <c r="E102" s="14" t="s">
        <v>36</v>
      </c>
      <c r="F102" s="23">
        <f t="shared" si="2"/>
        <v>80000</v>
      </c>
      <c r="G102" s="10">
        <v>79891</v>
      </c>
      <c r="H102" s="12"/>
    </row>
    <row r="103" spans="1:8" x14ac:dyDescent="0.25">
      <c r="A103" s="9" t="s">
        <v>93</v>
      </c>
      <c r="B103" s="9"/>
      <c r="C103" s="9"/>
      <c r="D103" s="10">
        <v>266620</v>
      </c>
      <c r="E103" s="14" t="s">
        <v>36</v>
      </c>
      <c r="F103" s="23">
        <f t="shared" si="2"/>
        <v>266620</v>
      </c>
      <c r="G103" s="10">
        <v>185622</v>
      </c>
      <c r="H103" s="12"/>
    </row>
    <row r="104" spans="1:8" x14ac:dyDescent="0.25">
      <c r="A104" s="9" t="s">
        <v>94</v>
      </c>
      <c r="B104" s="9"/>
      <c r="C104" s="9"/>
      <c r="D104" s="10">
        <v>1140</v>
      </c>
      <c r="E104" s="14" t="s">
        <v>36</v>
      </c>
      <c r="F104" s="23">
        <f t="shared" si="2"/>
        <v>1140</v>
      </c>
      <c r="G104" s="10">
        <v>1134.5</v>
      </c>
      <c r="H104" s="12"/>
    </row>
    <row r="105" spans="1:8" x14ac:dyDescent="0.25">
      <c r="A105" s="9"/>
      <c r="B105" s="9" t="s">
        <v>95</v>
      </c>
      <c r="C105" s="9"/>
      <c r="D105" s="10">
        <v>26333304</v>
      </c>
      <c r="E105" s="15">
        <v>3540386</v>
      </c>
      <c r="F105" s="23">
        <f t="shared" si="2"/>
        <v>29873690</v>
      </c>
      <c r="G105" s="10">
        <v>0</v>
      </c>
      <c r="H105" s="12"/>
    </row>
    <row r="106" spans="1:8" x14ac:dyDescent="0.25">
      <c r="A106" s="9" t="s">
        <v>60</v>
      </c>
      <c r="B106" s="9"/>
      <c r="C106" s="9"/>
      <c r="D106" s="10">
        <v>26559704</v>
      </c>
      <c r="E106" s="14">
        <v>3540386</v>
      </c>
      <c r="F106" s="23">
        <f t="shared" si="2"/>
        <v>30100090</v>
      </c>
      <c r="G106" s="10">
        <v>203527</v>
      </c>
      <c r="H106" s="12"/>
    </row>
    <row r="107" spans="1:8" x14ac:dyDescent="0.25">
      <c r="A107" s="13" t="s">
        <v>61</v>
      </c>
      <c r="B107" s="13"/>
      <c r="C107" s="13"/>
      <c r="D107" s="14">
        <v>62220074</v>
      </c>
      <c r="E107" s="15">
        <f>SUM(E57:E106)-E105</f>
        <v>4176386</v>
      </c>
      <c r="F107" s="15">
        <f>SUM(F57:F106)-F105-F66</f>
        <v>66396460</v>
      </c>
      <c r="G107" s="15">
        <f>SUM(G57:G106)-G105-G66</f>
        <v>23551459.050000004</v>
      </c>
      <c r="H107" s="16"/>
    </row>
    <row r="109" spans="1:8" x14ac:dyDescent="0.25">
      <c r="B109" t="s">
        <v>101</v>
      </c>
    </row>
    <row r="111" spans="1:8" x14ac:dyDescent="0.25">
      <c r="B111" t="s">
        <v>102</v>
      </c>
    </row>
    <row r="112" spans="1:8" x14ac:dyDescent="0.25">
      <c r="B112" s="25">
        <v>43851</v>
      </c>
    </row>
  </sheetData>
  <pageMargins left="0.7" right="0.7" top="0.78740157499999996" bottom="0.78740157499999996" header="0.3" footer="0.3"/>
  <pageSetup paperSize="9" scale="5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magda</cp:lastModifiedBy>
  <cp:lastPrinted>2020-01-21T08:09:39Z</cp:lastPrinted>
  <dcterms:created xsi:type="dcterms:W3CDTF">2016-04-24T07:59:01Z</dcterms:created>
  <dcterms:modified xsi:type="dcterms:W3CDTF">2020-01-22T10:53:08Z</dcterms:modified>
</cp:coreProperties>
</file>