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9" i="4" l="1"/>
  <c r="F101" i="4" s="1"/>
  <c r="F103" i="4" s="1"/>
  <c r="F45" i="4"/>
  <c r="F47" i="4" s="1"/>
  <c r="H99" i="4"/>
  <c r="H101" i="4" s="1"/>
  <c r="H103" i="4" s="1"/>
  <c r="G99" i="4"/>
  <c r="G101" i="4" s="1"/>
  <c r="G103" i="4" s="1"/>
  <c r="E99" i="4"/>
  <c r="E101" i="4" s="1"/>
  <c r="E103" i="4" s="1"/>
  <c r="H45" i="4"/>
  <c r="H47" i="4" s="1"/>
  <c r="G45" i="4"/>
  <c r="G47" i="4" s="1"/>
  <c r="E45" i="4"/>
  <c r="E47" i="4" s="1"/>
  <c r="F106" i="4"/>
</calcChain>
</file>

<file path=xl/sharedStrings.xml><?xml version="1.0" encoding="utf-8"?>
<sst xmlns="http://schemas.openxmlformats.org/spreadsheetml/2006/main" count="200" uniqueCount="103">
  <si>
    <t>PAR</t>
  </si>
  <si>
    <t>POL</t>
  </si>
  <si>
    <t>PARAGRAF</t>
  </si>
  <si>
    <t>POLOŽKA</t>
  </si>
  <si>
    <t>POZNÁMKA</t>
  </si>
  <si>
    <t>ROZPOČTOVÁNO</t>
  </si>
  <si>
    <t>ROZP po ZMĚNĚ</t>
  </si>
  <si>
    <t>SKUTEČNOST</t>
  </si>
  <si>
    <t>změna ROZP</t>
  </si>
  <si>
    <t>volby do EP</t>
  </si>
  <si>
    <t>dotace pro ZŠ</t>
  </si>
  <si>
    <t/>
  </si>
  <si>
    <t>Celkový součet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</si>
  <si>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</si>
  <si>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</si>
  <si>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</si>
  <si>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</si>
  <si>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</si>
  <si>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</si>
  <si>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zemědělského půdního fond</t>
  </si>
  <si>
    <t>Poplatek za provoz, shrom.,.. a odstr. kom. odpadu</t>
  </si>
  <si>
    <t>Poplatek ze psů</t>
  </si>
  <si>
    <t>Poplatek za užívání veřejného prostranství</t>
  </si>
  <si>
    <t>Příjmy úhrad za dobývání nerostů a popl.za geol.pr</t>
  </si>
  <si>
    <t>Správní poplatky</t>
  </si>
  <si>
    <t>Daň z hazardních her</t>
  </si>
  <si>
    <t>Daň z nemovitých věcí</t>
  </si>
  <si>
    <t>Neinvestiční přijaté transf.z všeob.pokl.správy SR</t>
  </si>
  <si>
    <t>Neinv.př.transfery ze SR v rámci souhr.dot.vztahu</t>
  </si>
  <si>
    <t>Ostatní neinv.přijaté transfery ze st. rozpočtu</t>
  </si>
  <si>
    <t>Ostatní invest.přijaté transf.ze státního rozpočtu</t>
  </si>
  <si>
    <t>Investiční přijaté transfery od krajů</t>
  </si>
  <si>
    <t>Ostatní záležitosti lesního hospodářství</t>
  </si>
  <si>
    <t>Ostatní výdaje na zemědělství</t>
  </si>
  <si>
    <t>Pitná voda</t>
  </si>
  <si>
    <t>Odvádění a čištění odpadních vod a nakl.s kaly</t>
  </si>
  <si>
    <t>Film.tvorba,distribuce, kina a shrom.audio archiv.</t>
  </si>
  <si>
    <t>Činnosti knihovnické</t>
  </si>
  <si>
    <t>Činnosti muzeí a galerií</t>
  </si>
  <si>
    <t>Ostatní záležitosti kultury</t>
  </si>
  <si>
    <t>Ostatní záležitosti sdělovacích prostředků</t>
  </si>
  <si>
    <t>Ostatní tělovýchovná činnost</t>
  </si>
  <si>
    <t>Bytové hospodářství</t>
  </si>
  <si>
    <t>Nebytové hospodářství</t>
  </si>
  <si>
    <t>Pohřebnictví</t>
  </si>
  <si>
    <t>Výstavba a údržba místních inženýrských sítí</t>
  </si>
  <si>
    <t>Komunální služby a územní rozvoj j.n.</t>
  </si>
  <si>
    <t>Sběr a svoz komunálních odpadů</t>
  </si>
  <si>
    <t>Využívání a zneškodňování komun.odpadů</t>
  </si>
  <si>
    <t>Využívání a zneškodňování ostatních odpadů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</si>
  <si>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</si>
  <si>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</si>
  <si>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</si>
  <si>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</si>
  <si>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VÝDAJE:</t>
  </si>
  <si>
    <t>Ozdrav.hosp.zvířat,pol.a spec.plod.a svl.vet.péče</t>
  </si>
  <si>
    <t>Správa v lesním hospodářství</t>
  </si>
  <si>
    <t xml:space="preserve">zalesnění </t>
  </si>
  <si>
    <t>Cestovní ruch</t>
  </si>
  <si>
    <t>Silnice</t>
  </si>
  <si>
    <t>Ostatní záležitosti pozemních komunikací</t>
  </si>
  <si>
    <t>Dopravní obslužnost</t>
  </si>
  <si>
    <t>Základní školy</t>
  </si>
  <si>
    <t>Základní školy pro žáky se spec. vzděl. potřebami</t>
  </si>
  <si>
    <t>Rozhlas a televize</t>
  </si>
  <si>
    <t>Zájmová činnost v kultuře</t>
  </si>
  <si>
    <t>Ostatní záležitosti kultury,církví a sděl.prostř.</t>
  </si>
  <si>
    <t>Sportovní zařízení v majetku obce</t>
  </si>
  <si>
    <t>přesun na § 4356</t>
  </si>
  <si>
    <t>Ostatní zájmová činnost a rekreace</t>
  </si>
  <si>
    <t>Pomoc zdravotně postiženým a chronicky nemocným</t>
  </si>
  <si>
    <t>Veřejné osvětlení</t>
  </si>
  <si>
    <t>Sběr a svoz nebezpečných odpadů</t>
  </si>
  <si>
    <t>Sběr a svoz ost.odpadů (jiných než nebez.a komun.)</t>
  </si>
  <si>
    <t>Péče o vzhled obcí a veřejnou zeleň</t>
  </si>
  <si>
    <t>Ostatní činnosti k ochraně přírody a krajiny</t>
  </si>
  <si>
    <t>Domovy pro seniory</t>
  </si>
  <si>
    <t>dar Lince bezpečí</t>
  </si>
  <si>
    <t>Denní stacionáře a centra denních služeb</t>
  </si>
  <si>
    <t>Ochrana obyvatelstva</t>
  </si>
  <si>
    <t>Požární ochrana - dobrovolná část</t>
  </si>
  <si>
    <t>Zastupitelstva obcí</t>
  </si>
  <si>
    <t>Volby do Evropského parlamentu</t>
  </si>
  <si>
    <t>Pojištění funkčně nespecifikované</t>
  </si>
  <si>
    <t>Ostatní finanční operace</t>
  </si>
  <si>
    <t>Finanční vypořádání minulých let</t>
  </si>
  <si>
    <t>Nespecifikované rezervy</t>
  </si>
  <si>
    <t>Výdaje celkem (P- ú +PS)</t>
  </si>
  <si>
    <t>FINANCOVÁNÍ</t>
  </si>
  <si>
    <t>FINANCOVÁNÍ CELKEM</t>
  </si>
  <si>
    <t>PŘÍJMY</t>
  </si>
  <si>
    <t>97 chodník 3. úsek-žádost o dotaci, 286 dodatek k PD cyklotrasa Beskydy</t>
  </si>
  <si>
    <t>průtok. Dotace Moderní škola</t>
  </si>
  <si>
    <t>Schváleno:</t>
  </si>
  <si>
    <t>Celkem příjmy</t>
  </si>
  <si>
    <t>konsolidace příjmů</t>
  </si>
  <si>
    <t>konsolidace výdajů</t>
  </si>
  <si>
    <t>Celkem výdaje</t>
  </si>
  <si>
    <t>30 pražce, 50 doprava pražců</t>
  </si>
  <si>
    <t>394 dodatek č. 1 na sb. dvůr, 578,25 hákové kontej.,prosév.buben</t>
  </si>
  <si>
    <t>12 pneu na vlečku, 80 posuv. Brána,38 vlečka</t>
  </si>
  <si>
    <t>Obec Metylovice</t>
  </si>
  <si>
    <t>RO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</si>
</sst>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61">
    <xf numFmtId="0" fontId="0" fillId="0" borderId="0" xfId="0"/>
    <xf numFmtId="4" fontId="6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7" fillId="0" borderId="0" xfId="0" applyNumberFormat="1" applyFont="1"/>
    <xf numFmtId="1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3" fontId="6" fillId="3" borderId="1" xfId="1" applyNumberFormat="1" applyFont="1" applyFill="1" applyBorder="1" applyAlignment="1" applyProtection="1">
      <alignment horizontal="center" vertical="center" shrinkToFit="1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alignment shrinkToFit="1"/>
      <protection locked="0"/>
    </xf>
    <xf numFmtId="1" fontId="7" fillId="0" borderId="0" xfId="0" applyNumberFormat="1" applyFont="1" applyAlignment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  <protection locked="0" hidden="1"/>
    </xf>
    <xf numFmtId="1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/>
    <xf numFmtId="3" fontId="7" fillId="0" borderId="2" xfId="0" applyNumberFormat="1" applyFont="1" applyBorder="1"/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locked="0" hidden="1"/>
    </xf>
    <xf numFmtId="4" fontId="7" fillId="0" borderId="0" xfId="0" applyNumberFormat="1" applyFont="1"/>
    <xf numFmtId="4" fontId="7" fillId="0" borderId="0" xfId="1" applyNumberFormat="1" applyFont="1" applyFill="1" applyBorder="1" applyAlignment="1" applyProtection="1">
      <alignment shrinkToFit="1"/>
      <protection hidden="1"/>
    </xf>
    <xf numFmtId="4" fontId="7" fillId="0" borderId="2" xfId="0" applyNumberFormat="1" applyFont="1" applyBorder="1"/>
    <xf numFmtId="1" fontId="8" fillId="0" borderId="0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0" xfId="1" applyNumberFormat="1" applyFont="1" applyFill="1" applyBorder="1" applyAlignment="1" applyProtection="1">
      <alignment horizontal="center" vertical="center"/>
      <protection hidden="1"/>
    </xf>
    <xf numFmtId="3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3" fontId="8" fillId="0" borderId="0" xfId="1" applyNumberFormat="1" applyFont="1" applyFill="1" applyBorder="1" applyAlignment="1" applyProtection="1">
      <alignment horizontal="center" vertical="center"/>
      <protection locked="0" hidden="1"/>
    </xf>
    <xf numFmtId="1" fontId="8" fillId="0" borderId="2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protection hidden="1"/>
    </xf>
    <xf numFmtId="4" fontId="8" fillId="0" borderId="2" xfId="1" applyNumberFormat="1" applyFont="1" applyFill="1" applyBorder="1" applyAlignment="1" applyProtection="1">
      <alignment shrinkToFit="1"/>
      <protection hidden="1"/>
    </xf>
    <xf numFmtId="4" fontId="8" fillId="0" borderId="2" xfId="1" applyNumberFormat="1" applyFont="1" applyFill="1" applyBorder="1" applyAlignment="1" applyProtection="1">
      <alignment shrinkToFit="1"/>
      <protection locked="0" hidden="1"/>
    </xf>
    <xf numFmtId="4" fontId="8" fillId="0" borderId="2" xfId="1" applyNumberFormat="1" applyFont="1" applyFill="1" applyBorder="1" applyAlignment="1" applyProtection="1">
      <alignment horizontal="right" shrinkToFit="1"/>
      <protection hidden="1"/>
    </xf>
    <xf numFmtId="1" fontId="9" fillId="0" borderId="0" xfId="0" applyNumberFormat="1" applyFont="1" applyAlignment="1">
      <alignment horizontal="center" vertical="center"/>
    </xf>
    <xf numFmtId="3" fontId="9" fillId="0" borderId="0" xfId="0" applyNumberFormat="1" applyFont="1"/>
    <xf numFmtId="4" fontId="9" fillId="0" borderId="0" xfId="0" applyNumberFormat="1" applyFont="1"/>
    <xf numFmtId="1" fontId="8" fillId="0" borderId="0" xfId="1" applyNumberFormat="1" applyFont="1" applyFill="1" applyBorder="1" applyAlignment="1" applyProtection="1">
      <alignment horizontal="center" vertical="center"/>
      <protection locked="0"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locked="0"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alignment shrinkToFit="1"/>
      <protection hidden="1"/>
    </xf>
    <xf numFmtId="4" fontId="8" fillId="0" borderId="3" xfId="1" applyNumberFormat="1" applyFont="1" applyFill="1" applyBorder="1" applyAlignment="1" applyProtection="1">
      <alignment shrinkToFit="1"/>
      <protection locked="0" hidden="1"/>
    </xf>
    <xf numFmtId="4" fontId="9" fillId="0" borderId="3" xfId="1" applyNumberFormat="1" applyFont="1" applyFill="1" applyBorder="1" applyAlignment="1" applyProtection="1">
      <alignment shrinkToFit="1"/>
      <protection hidden="1"/>
    </xf>
    <xf numFmtId="1" fontId="9" fillId="0" borderId="0" xfId="0" applyNumberFormat="1" applyFont="1" applyAlignment="1">
      <alignment horizontal="left" vertical="center"/>
    </xf>
    <xf numFmtId="14" fontId="7" fillId="0" borderId="0" xfId="0" applyNumberFormat="1" applyFont="1"/>
    <xf numFmtId="1" fontId="9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/>
    <xf numFmtId="3" fontId="7" fillId="0" borderId="4" xfId="0" applyNumberFormat="1" applyFont="1" applyBorder="1"/>
    <xf numFmtId="4" fontId="9" fillId="0" borderId="4" xfId="0" applyNumberFormat="1" applyFont="1" applyBorder="1"/>
    <xf numFmtId="4" fontId="7" fillId="0" borderId="4" xfId="0" applyNumberFormat="1" applyFont="1" applyBorder="1"/>
    <xf numFmtId="1" fontId="8" fillId="0" borderId="4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4" xfId="1" applyNumberFormat="1" applyFont="1" applyFill="1" applyBorder="1" applyAlignment="1" applyProtection="1">
      <alignment horizontal="center" vertical="center"/>
      <protection hidden="1"/>
    </xf>
    <xf numFmtId="3" fontId="8" fillId="0" borderId="4" xfId="1" applyNumberFormat="1" applyFont="1" applyFill="1" applyBorder="1" applyAlignment="1" applyProtection="1">
      <protection hidden="1"/>
    </xf>
    <xf numFmtId="4" fontId="8" fillId="0" borderId="4" xfId="1" applyNumberFormat="1" applyFont="1" applyFill="1" applyBorder="1" applyAlignment="1" applyProtection="1">
      <alignment shrinkToFit="1"/>
      <protection hidden="1"/>
    </xf>
    <xf numFmtId="4" fontId="8" fillId="0" borderId="4" xfId="1" applyNumberFormat="1" applyFont="1" applyFill="1" applyBorder="1" applyAlignment="1" applyProtection="1">
      <alignment shrinkToFit="1"/>
      <protection locked="0" hidden="1"/>
    </xf>
    <xf numFmtId="3" fontId="6" fillId="0" borderId="4" xfId="1" applyNumberFormat="1" applyFont="1" applyFill="1" applyBorder="1" applyAlignment="1" applyProtection="1">
      <protection hidden="1"/>
    </xf>
    <xf numFmtId="4" fontId="6" fillId="0" borderId="4" xfId="1" applyNumberFormat="1" applyFont="1" applyFill="1" applyBorder="1" applyAlignment="1" applyProtection="1">
      <alignment horizontal="right" shrinkToFit="1"/>
      <protection hidden="1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tabSelected="1" workbookViewId="0">
      <selection activeCell="E1" sqref="E1"/>
    </sheetView>
  </sheetViews>
  <sheetFormatPr defaultRowHeight="14.25" x14ac:dyDescent="0.2"/>
  <cols>
    <col min="1" max="1" width="8.28515625" style="10" customWidth="1"/>
    <col min="2" max="2" width="9.28515625" style="2" customWidth="1"/>
    <col min="3" max="3" width="16.85546875" style="2" customWidth="1"/>
    <col min="4" max="4" width="48.42578125" style="2" customWidth="1"/>
    <col min="5" max="5" width="14.140625" style="20" customWidth="1"/>
    <col min="6" max="6" width="13.85546875" style="20" customWidth="1"/>
    <col min="7" max="7" width="14.140625" style="20" customWidth="1"/>
    <col min="8" max="8" width="16.28515625" style="20" customWidth="1"/>
    <col min="9" max="9" width="51.85546875" style="2" customWidth="1"/>
    <col min="10" max="16384" width="9.140625" style="2"/>
  </cols>
  <sheetData>
    <row r="1" spans="1:9" x14ac:dyDescent="0.2">
      <c r="D1" s="2" t="s">
        <v>101</v>
      </c>
      <c r="E1" s="20" t="s">
        <v>102</v>
      </c>
    </row>
    <row r="2" spans="1:9" x14ac:dyDescent="0.2">
      <c r="A2" s="10" t="s">
        <v>90</v>
      </c>
    </row>
    <row r="3" spans="1:9" ht="15" x14ac:dyDescent="0.2">
      <c r="A3" s="3" t="s">
        <v>0</v>
      </c>
      <c r="B3" s="4" t="s">
        <v>1</v>
      </c>
      <c r="C3" s="5" t="s">
        <v>2</v>
      </c>
      <c r="D3" s="4" t="s">
        <v>3</v>
      </c>
      <c r="E3" s="16" t="s">
        <v>5</v>
      </c>
      <c r="F3" s="1" t="s">
        <v>8</v>
      </c>
      <c r="G3" s="17" t="s">
        <v>6</v>
      </c>
      <c r="H3" s="16" t="s">
        <v>7</v>
      </c>
      <c r="I3" s="6" t="s">
        <v>4</v>
      </c>
    </row>
    <row r="4" spans="1:9" ht="15" x14ac:dyDescent="0.25">
      <c r="A4" s="23">
        <v>0</v>
      </c>
      <c r="B4" s="24">
        <v>1111</v>
      </c>
      <c r="C4" s="25"/>
      <c r="D4" s="25" t="s">
        <v>13</v>
      </c>
      <c r="E4" s="26">
        <v>5000000</v>
      </c>
      <c r="F4" s="27"/>
      <c r="G4" s="26">
        <v>5000000</v>
      </c>
      <c r="H4" s="28">
        <v>1791232.58</v>
      </c>
      <c r="I4" s="9"/>
    </row>
    <row r="5" spans="1:9" ht="15" x14ac:dyDescent="0.25">
      <c r="A5" s="23">
        <v>0</v>
      </c>
      <c r="B5" s="24">
        <v>1112</v>
      </c>
      <c r="C5" s="25"/>
      <c r="D5" s="25" t="s">
        <v>14</v>
      </c>
      <c r="E5" s="26">
        <v>80000</v>
      </c>
      <c r="F5" s="27"/>
      <c r="G5" s="26">
        <v>80000</v>
      </c>
      <c r="H5" s="28">
        <v>37942.170000000006</v>
      </c>
      <c r="I5" s="9"/>
    </row>
    <row r="6" spans="1:9" ht="15" x14ac:dyDescent="0.25">
      <c r="A6" s="23">
        <v>0</v>
      </c>
      <c r="B6" s="24">
        <v>1113</v>
      </c>
      <c r="C6" s="25"/>
      <c r="D6" s="25" t="s">
        <v>15</v>
      </c>
      <c r="E6" s="26">
        <v>410000</v>
      </c>
      <c r="F6" s="27"/>
      <c r="G6" s="26">
        <v>410000</v>
      </c>
      <c r="H6" s="28">
        <v>149415.45000000001</v>
      </c>
      <c r="I6" s="9"/>
    </row>
    <row r="7" spans="1:9" ht="15" x14ac:dyDescent="0.25">
      <c r="A7" s="23">
        <v>0</v>
      </c>
      <c r="B7" s="24">
        <v>1121</v>
      </c>
      <c r="C7" s="25"/>
      <c r="D7" s="25" t="s">
        <v>16</v>
      </c>
      <c r="E7" s="26">
        <v>4200000</v>
      </c>
      <c r="F7" s="27"/>
      <c r="G7" s="26">
        <v>4200000</v>
      </c>
      <c r="H7" s="28">
        <v>1466567.7699999998</v>
      </c>
      <c r="I7" s="9"/>
    </row>
    <row r="8" spans="1:9" ht="15" x14ac:dyDescent="0.25">
      <c r="A8" s="23">
        <v>0</v>
      </c>
      <c r="B8" s="24">
        <v>1122</v>
      </c>
      <c r="C8" s="25"/>
      <c r="D8" s="25" t="s">
        <v>17</v>
      </c>
      <c r="E8" s="26">
        <v>246620</v>
      </c>
      <c r="F8" s="27"/>
      <c r="G8" s="26">
        <v>246620</v>
      </c>
      <c r="H8" s="28">
        <v>246620</v>
      </c>
      <c r="I8" s="9"/>
    </row>
    <row r="9" spans="1:9" ht="15" x14ac:dyDescent="0.25">
      <c r="A9" s="23">
        <v>0</v>
      </c>
      <c r="B9" s="24">
        <v>1211</v>
      </c>
      <c r="C9" s="25"/>
      <c r="D9" s="25" t="s">
        <v>18</v>
      </c>
      <c r="E9" s="26">
        <v>10400000</v>
      </c>
      <c r="F9" s="27"/>
      <c r="G9" s="26">
        <v>10400000</v>
      </c>
      <c r="H9" s="28">
        <v>3372936.6100000003</v>
      </c>
      <c r="I9" s="9"/>
    </row>
    <row r="10" spans="1:9" ht="15" x14ac:dyDescent="0.25">
      <c r="A10" s="23">
        <v>0</v>
      </c>
      <c r="B10" s="24">
        <v>1334</v>
      </c>
      <c r="C10" s="25"/>
      <c r="D10" s="25" t="s">
        <v>19</v>
      </c>
      <c r="E10" s="26">
        <v>1000</v>
      </c>
      <c r="F10" s="27"/>
      <c r="G10" s="26">
        <v>1000</v>
      </c>
      <c r="H10" s="28">
        <v>0</v>
      </c>
      <c r="I10" s="9"/>
    </row>
    <row r="11" spans="1:9" ht="15" x14ac:dyDescent="0.25">
      <c r="A11" s="23">
        <v>0</v>
      </c>
      <c r="B11" s="24">
        <v>1340</v>
      </c>
      <c r="C11" s="25"/>
      <c r="D11" s="25" t="s">
        <v>20</v>
      </c>
      <c r="E11" s="26">
        <v>880000</v>
      </c>
      <c r="F11" s="27"/>
      <c r="G11" s="26">
        <v>880000</v>
      </c>
      <c r="H11" s="28">
        <v>828135</v>
      </c>
      <c r="I11" s="9"/>
    </row>
    <row r="12" spans="1:9" ht="15" x14ac:dyDescent="0.25">
      <c r="A12" s="23">
        <v>0</v>
      </c>
      <c r="B12" s="24">
        <v>1341</v>
      </c>
      <c r="C12" s="25"/>
      <c r="D12" s="25" t="s">
        <v>21</v>
      </c>
      <c r="E12" s="26">
        <v>27000</v>
      </c>
      <c r="F12" s="27"/>
      <c r="G12" s="26">
        <v>27000</v>
      </c>
      <c r="H12" s="28">
        <v>24795</v>
      </c>
      <c r="I12" s="9"/>
    </row>
    <row r="13" spans="1:9" ht="15" x14ac:dyDescent="0.25">
      <c r="A13" s="23">
        <v>0</v>
      </c>
      <c r="B13" s="24">
        <v>1343</v>
      </c>
      <c r="C13" s="25"/>
      <c r="D13" s="25" t="s">
        <v>22</v>
      </c>
      <c r="E13" s="26">
        <v>8000</v>
      </c>
      <c r="F13" s="27"/>
      <c r="G13" s="26">
        <v>8000</v>
      </c>
      <c r="H13" s="28">
        <v>260</v>
      </c>
      <c r="I13" s="9"/>
    </row>
    <row r="14" spans="1:9" ht="15" x14ac:dyDescent="0.25">
      <c r="A14" s="23">
        <v>0</v>
      </c>
      <c r="B14" s="24">
        <v>1356</v>
      </c>
      <c r="C14" s="25"/>
      <c r="D14" s="25" t="s">
        <v>23</v>
      </c>
      <c r="E14" s="26">
        <v>50000</v>
      </c>
      <c r="F14" s="27">
        <v>14000</v>
      </c>
      <c r="G14" s="26">
        <v>64000</v>
      </c>
      <c r="H14" s="28">
        <v>64102.5</v>
      </c>
      <c r="I14" s="9"/>
    </row>
    <row r="15" spans="1:9" ht="15" x14ac:dyDescent="0.25">
      <c r="A15" s="23">
        <v>0</v>
      </c>
      <c r="B15" s="24">
        <v>1361</v>
      </c>
      <c r="C15" s="25"/>
      <c r="D15" s="25" t="s">
        <v>24</v>
      </c>
      <c r="E15" s="26">
        <v>15000</v>
      </c>
      <c r="F15" s="27"/>
      <c r="G15" s="26">
        <v>15000</v>
      </c>
      <c r="H15" s="28">
        <v>4790</v>
      </c>
      <c r="I15" s="9"/>
    </row>
    <row r="16" spans="1:9" ht="15" x14ac:dyDescent="0.25">
      <c r="A16" s="23">
        <v>0</v>
      </c>
      <c r="B16" s="24">
        <v>1381</v>
      </c>
      <c r="C16" s="25"/>
      <c r="D16" s="25" t="s">
        <v>25</v>
      </c>
      <c r="E16" s="26">
        <v>90000</v>
      </c>
      <c r="F16" s="27"/>
      <c r="G16" s="26">
        <v>90000</v>
      </c>
      <c r="H16" s="28">
        <v>35827.69</v>
      </c>
      <c r="I16" s="9"/>
    </row>
    <row r="17" spans="1:9" ht="15" x14ac:dyDescent="0.25">
      <c r="A17" s="23">
        <v>0</v>
      </c>
      <c r="B17" s="24">
        <v>1511</v>
      </c>
      <c r="C17" s="25"/>
      <c r="D17" s="25" t="s">
        <v>26</v>
      </c>
      <c r="E17" s="26">
        <v>580000</v>
      </c>
      <c r="F17" s="27"/>
      <c r="G17" s="26">
        <v>580000</v>
      </c>
      <c r="H17" s="28">
        <v>20249.36</v>
      </c>
      <c r="I17" s="9"/>
    </row>
    <row r="18" spans="1:9" ht="15" x14ac:dyDescent="0.25">
      <c r="A18" s="23">
        <v>0</v>
      </c>
      <c r="B18" s="29">
        <v>4111</v>
      </c>
      <c r="C18" s="25"/>
      <c r="D18" s="25" t="s">
        <v>27</v>
      </c>
      <c r="E18" s="26"/>
      <c r="F18" s="27">
        <v>29000</v>
      </c>
      <c r="G18" s="26">
        <v>29000</v>
      </c>
      <c r="H18" s="28"/>
      <c r="I18" s="9" t="s">
        <v>9</v>
      </c>
    </row>
    <row r="19" spans="1:9" ht="15" x14ac:dyDescent="0.25">
      <c r="A19" s="23">
        <v>0</v>
      </c>
      <c r="B19" s="24">
        <v>4112</v>
      </c>
      <c r="C19" s="25"/>
      <c r="D19" s="25" t="s">
        <v>28</v>
      </c>
      <c r="E19" s="26">
        <v>370400</v>
      </c>
      <c r="F19" s="27"/>
      <c r="G19" s="26">
        <v>370400</v>
      </c>
      <c r="H19" s="28">
        <v>123467</v>
      </c>
      <c r="I19" s="9"/>
    </row>
    <row r="20" spans="1:9" ht="15" x14ac:dyDescent="0.25">
      <c r="A20" s="23">
        <v>0</v>
      </c>
      <c r="B20" s="24">
        <v>4116</v>
      </c>
      <c r="C20" s="25"/>
      <c r="D20" s="25" t="s">
        <v>29</v>
      </c>
      <c r="E20" s="26">
        <v>0</v>
      </c>
      <c r="F20" s="27">
        <v>514773</v>
      </c>
      <c r="G20" s="26">
        <v>514773</v>
      </c>
      <c r="H20" s="28">
        <v>514773.18</v>
      </c>
      <c r="I20" s="9" t="s">
        <v>10</v>
      </c>
    </row>
    <row r="21" spans="1:9" ht="15" x14ac:dyDescent="0.25">
      <c r="A21" s="23">
        <v>0</v>
      </c>
      <c r="B21" s="24">
        <v>4216</v>
      </c>
      <c r="C21" s="25"/>
      <c r="D21" s="25" t="s">
        <v>30</v>
      </c>
      <c r="E21" s="26">
        <v>0</v>
      </c>
      <c r="F21" s="27">
        <v>473062</v>
      </c>
      <c r="G21" s="26">
        <v>473062</v>
      </c>
      <c r="H21" s="28">
        <v>473061.77</v>
      </c>
      <c r="I21" s="9" t="s">
        <v>10</v>
      </c>
    </row>
    <row r="22" spans="1:9" ht="15" x14ac:dyDescent="0.25">
      <c r="A22" s="23">
        <v>0</v>
      </c>
      <c r="B22" s="24">
        <v>4222</v>
      </c>
      <c r="C22" s="25"/>
      <c r="D22" s="25" t="s">
        <v>31</v>
      </c>
      <c r="E22" s="26">
        <v>1864689</v>
      </c>
      <c r="F22" s="27"/>
      <c r="G22" s="26">
        <v>1864689</v>
      </c>
      <c r="H22" s="28">
        <v>1864689.29</v>
      </c>
      <c r="I22" s="9"/>
    </row>
    <row r="23" spans="1:9" ht="15" x14ac:dyDescent="0.25">
      <c r="A23" s="23">
        <v>1039</v>
      </c>
      <c r="B23" s="24"/>
      <c r="C23" s="25" t="s">
        <v>32</v>
      </c>
      <c r="D23" s="25"/>
      <c r="E23" s="26">
        <v>0</v>
      </c>
      <c r="F23" s="26" t="s">
        <v>11</v>
      </c>
      <c r="G23" s="26">
        <v>0</v>
      </c>
      <c r="H23" s="28">
        <v>15025</v>
      </c>
      <c r="I23" s="9"/>
    </row>
    <row r="24" spans="1:9" ht="15" x14ac:dyDescent="0.25">
      <c r="A24" s="23">
        <v>1098</v>
      </c>
      <c r="B24" s="24"/>
      <c r="C24" s="25" t="s">
        <v>33</v>
      </c>
      <c r="D24" s="25"/>
      <c r="E24" s="26">
        <v>10169600</v>
      </c>
      <c r="F24" s="26" t="s">
        <v>11</v>
      </c>
      <c r="G24" s="26">
        <v>10169600</v>
      </c>
      <c r="H24" s="28">
        <v>10139585</v>
      </c>
      <c r="I24" s="9"/>
    </row>
    <row r="25" spans="1:9" ht="15" x14ac:dyDescent="0.25">
      <c r="A25" s="23">
        <v>2310</v>
      </c>
      <c r="B25" s="24"/>
      <c r="C25" s="25" t="s">
        <v>34</v>
      </c>
      <c r="D25" s="25"/>
      <c r="E25" s="26">
        <v>11000</v>
      </c>
      <c r="F25" s="26" t="s">
        <v>11</v>
      </c>
      <c r="G25" s="26">
        <v>11000</v>
      </c>
      <c r="H25" s="28">
        <v>2705</v>
      </c>
      <c r="I25" s="9"/>
    </row>
    <row r="26" spans="1:9" ht="15" x14ac:dyDescent="0.25">
      <c r="A26" s="23">
        <v>2321</v>
      </c>
      <c r="B26" s="24"/>
      <c r="C26" s="25" t="s">
        <v>35</v>
      </c>
      <c r="D26" s="25"/>
      <c r="E26" s="26">
        <v>20000</v>
      </c>
      <c r="F26" s="26" t="s">
        <v>11</v>
      </c>
      <c r="G26" s="26">
        <v>20000</v>
      </c>
      <c r="H26" s="28">
        <v>3943</v>
      </c>
      <c r="I26" s="9"/>
    </row>
    <row r="27" spans="1:9" ht="15" x14ac:dyDescent="0.25">
      <c r="A27" s="23">
        <v>3313</v>
      </c>
      <c r="B27" s="24"/>
      <c r="C27" s="25" t="s">
        <v>36</v>
      </c>
      <c r="D27" s="25"/>
      <c r="E27" s="26">
        <v>10000</v>
      </c>
      <c r="F27" s="26" t="s">
        <v>11</v>
      </c>
      <c r="G27" s="26">
        <v>10000</v>
      </c>
      <c r="H27" s="28">
        <v>5750</v>
      </c>
      <c r="I27" s="9"/>
    </row>
    <row r="28" spans="1:9" ht="15" x14ac:dyDescent="0.25">
      <c r="A28" s="23">
        <v>3314</v>
      </c>
      <c r="B28" s="24"/>
      <c r="C28" s="25" t="s">
        <v>37</v>
      </c>
      <c r="D28" s="25"/>
      <c r="E28" s="26">
        <v>1000</v>
      </c>
      <c r="F28" s="26" t="s">
        <v>11</v>
      </c>
      <c r="G28" s="26">
        <v>1000</v>
      </c>
      <c r="H28" s="28">
        <v>0</v>
      </c>
      <c r="I28" s="9"/>
    </row>
    <row r="29" spans="1:9" ht="15" x14ac:dyDescent="0.25">
      <c r="A29" s="23">
        <v>3315</v>
      </c>
      <c r="B29" s="24"/>
      <c r="C29" s="25" t="s">
        <v>38</v>
      </c>
      <c r="D29" s="25"/>
      <c r="E29" s="26">
        <v>2000</v>
      </c>
      <c r="F29" s="26" t="s">
        <v>11</v>
      </c>
      <c r="G29" s="26">
        <v>2000</v>
      </c>
      <c r="H29" s="28">
        <v>644</v>
      </c>
      <c r="I29" s="9"/>
    </row>
    <row r="30" spans="1:9" ht="15" x14ac:dyDescent="0.25">
      <c r="A30" s="23">
        <v>3319</v>
      </c>
      <c r="B30" s="24"/>
      <c r="C30" s="25" t="s">
        <v>39</v>
      </c>
      <c r="D30" s="25"/>
      <c r="E30" s="26">
        <v>5000</v>
      </c>
      <c r="F30" s="26" t="s">
        <v>11</v>
      </c>
      <c r="G30" s="26">
        <v>5000</v>
      </c>
      <c r="H30" s="28">
        <v>324</v>
      </c>
      <c r="I30" s="9"/>
    </row>
    <row r="31" spans="1:9" ht="15" x14ac:dyDescent="0.25">
      <c r="A31" s="23">
        <v>3349</v>
      </c>
      <c r="B31" s="24"/>
      <c r="C31" s="25" t="s">
        <v>40</v>
      </c>
      <c r="D31" s="25"/>
      <c r="E31" s="26">
        <v>5000</v>
      </c>
      <c r="F31" s="26" t="s">
        <v>11</v>
      </c>
      <c r="G31" s="26">
        <v>5000</v>
      </c>
      <c r="H31" s="28">
        <v>660</v>
      </c>
      <c r="I31" s="9"/>
    </row>
    <row r="32" spans="1:9" ht="15" x14ac:dyDescent="0.25">
      <c r="A32" s="23">
        <v>3419</v>
      </c>
      <c r="B32" s="24"/>
      <c r="C32" s="25" t="s">
        <v>41</v>
      </c>
      <c r="D32" s="25"/>
      <c r="E32" s="26">
        <v>5000</v>
      </c>
      <c r="F32" s="26" t="s">
        <v>11</v>
      </c>
      <c r="G32" s="26">
        <v>5000</v>
      </c>
      <c r="H32" s="28">
        <v>4200</v>
      </c>
      <c r="I32" s="9"/>
    </row>
    <row r="33" spans="1:9" ht="15" x14ac:dyDescent="0.25">
      <c r="A33" s="23">
        <v>3612</v>
      </c>
      <c r="B33" s="24"/>
      <c r="C33" s="25" t="s">
        <v>42</v>
      </c>
      <c r="D33" s="25"/>
      <c r="E33" s="26">
        <v>253000</v>
      </c>
      <c r="F33" s="26" t="s">
        <v>11</v>
      </c>
      <c r="G33" s="26">
        <v>253000</v>
      </c>
      <c r="H33" s="28">
        <v>56595</v>
      </c>
      <c r="I33" s="9"/>
    </row>
    <row r="34" spans="1:9" ht="15" x14ac:dyDescent="0.25">
      <c r="A34" s="23">
        <v>3613</v>
      </c>
      <c r="B34" s="24"/>
      <c r="C34" s="25" t="s">
        <v>43</v>
      </c>
      <c r="D34" s="25"/>
      <c r="E34" s="26">
        <v>236000</v>
      </c>
      <c r="F34" s="26" t="s">
        <v>11</v>
      </c>
      <c r="G34" s="26">
        <v>236000</v>
      </c>
      <c r="H34" s="28">
        <v>64163</v>
      </c>
      <c r="I34" s="9"/>
    </row>
    <row r="35" spans="1:9" ht="15" x14ac:dyDescent="0.25">
      <c r="A35" s="23">
        <v>3632</v>
      </c>
      <c r="B35" s="24"/>
      <c r="C35" s="25" t="s">
        <v>44</v>
      </c>
      <c r="D35" s="25"/>
      <c r="E35" s="26">
        <v>12000</v>
      </c>
      <c r="F35" s="26" t="s">
        <v>11</v>
      </c>
      <c r="G35" s="26">
        <v>12000</v>
      </c>
      <c r="H35" s="28">
        <v>2800</v>
      </c>
      <c r="I35" s="9"/>
    </row>
    <row r="36" spans="1:9" ht="15" x14ac:dyDescent="0.25">
      <c r="A36" s="23">
        <v>3633</v>
      </c>
      <c r="B36" s="24"/>
      <c r="C36" s="25" t="s">
        <v>45</v>
      </c>
      <c r="D36" s="25"/>
      <c r="E36" s="26">
        <v>2500</v>
      </c>
      <c r="F36" s="26" t="s">
        <v>11</v>
      </c>
      <c r="G36" s="26">
        <v>2500</v>
      </c>
      <c r="H36" s="28">
        <v>840</v>
      </c>
      <c r="I36" s="9"/>
    </row>
    <row r="37" spans="1:9" ht="15" x14ac:dyDescent="0.25">
      <c r="A37" s="23">
        <v>3639</v>
      </c>
      <c r="B37" s="24"/>
      <c r="C37" s="25" t="s">
        <v>46</v>
      </c>
      <c r="D37" s="25"/>
      <c r="E37" s="26">
        <v>20000</v>
      </c>
      <c r="F37" s="26" t="s">
        <v>11</v>
      </c>
      <c r="G37" s="26">
        <v>20000</v>
      </c>
      <c r="H37" s="28">
        <v>10913</v>
      </c>
      <c r="I37" s="9"/>
    </row>
    <row r="38" spans="1:9" ht="15" x14ac:dyDescent="0.25">
      <c r="A38" s="23">
        <v>3722</v>
      </c>
      <c r="B38" s="24"/>
      <c r="C38" s="25" t="s">
        <v>47</v>
      </c>
      <c r="D38" s="25"/>
      <c r="E38" s="26">
        <v>229000</v>
      </c>
      <c r="F38" s="26" t="s">
        <v>11</v>
      </c>
      <c r="G38" s="26">
        <v>229000</v>
      </c>
      <c r="H38" s="28">
        <v>191437</v>
      </c>
      <c r="I38" s="9"/>
    </row>
    <row r="39" spans="1:9" ht="15" x14ac:dyDescent="0.25">
      <c r="A39" s="23">
        <v>3725</v>
      </c>
      <c r="B39" s="24"/>
      <c r="C39" s="25" t="s">
        <v>48</v>
      </c>
      <c r="D39" s="25"/>
      <c r="E39" s="26">
        <v>290000</v>
      </c>
      <c r="F39" s="26" t="s">
        <v>11</v>
      </c>
      <c r="G39" s="26">
        <v>290000</v>
      </c>
      <c r="H39" s="28">
        <v>100738</v>
      </c>
      <c r="I39" s="9"/>
    </row>
    <row r="40" spans="1:9" ht="15" x14ac:dyDescent="0.25">
      <c r="A40" s="23">
        <v>3726</v>
      </c>
      <c r="B40" s="24"/>
      <c r="C40" s="25" t="s">
        <v>49</v>
      </c>
      <c r="D40" s="25"/>
      <c r="E40" s="26">
        <v>5000</v>
      </c>
      <c r="F40" s="26" t="s">
        <v>11</v>
      </c>
      <c r="G40" s="26">
        <v>5000</v>
      </c>
      <c r="H40" s="28">
        <v>560</v>
      </c>
      <c r="I40" s="9"/>
    </row>
    <row r="41" spans="1:9" ht="15" x14ac:dyDescent="0.25">
      <c r="A41" s="23">
        <v>6171</v>
      </c>
      <c r="B41" s="24"/>
      <c r="C41" s="25" t="s">
        <v>50</v>
      </c>
      <c r="D41" s="25"/>
      <c r="E41" s="26">
        <v>326000</v>
      </c>
      <c r="F41" s="26" t="s">
        <v>11</v>
      </c>
      <c r="G41" s="26">
        <v>326000</v>
      </c>
      <c r="H41" s="28">
        <v>9496</v>
      </c>
      <c r="I41" s="9"/>
    </row>
    <row r="42" spans="1:9" ht="15" x14ac:dyDescent="0.25">
      <c r="A42" s="23">
        <v>6310</v>
      </c>
      <c r="B42" s="24"/>
      <c r="C42" s="25" t="s">
        <v>51</v>
      </c>
      <c r="D42" s="25"/>
      <c r="E42" s="26">
        <v>500</v>
      </c>
      <c r="F42" s="26" t="s">
        <v>11</v>
      </c>
      <c r="G42" s="26">
        <v>500</v>
      </c>
      <c r="H42" s="28">
        <v>413.05</v>
      </c>
      <c r="I42" s="9"/>
    </row>
    <row r="43" spans="1:9" ht="15" x14ac:dyDescent="0.25">
      <c r="A43" s="23">
        <v>6330</v>
      </c>
      <c r="B43" s="24"/>
      <c r="C43" s="25" t="s">
        <v>52</v>
      </c>
      <c r="D43" s="25"/>
      <c r="E43" s="26">
        <v>0</v>
      </c>
      <c r="F43" s="26" t="s">
        <v>11</v>
      </c>
      <c r="G43" s="26">
        <v>0</v>
      </c>
      <c r="H43" s="28">
        <v>26294000</v>
      </c>
      <c r="I43" s="9"/>
    </row>
    <row r="44" spans="1:9" ht="15.75" thickBot="1" x14ac:dyDescent="0.3">
      <c r="A44" s="23">
        <v>6409</v>
      </c>
      <c r="B44" s="24"/>
      <c r="C44" s="25" t="s">
        <v>53</v>
      </c>
      <c r="D44" s="25"/>
      <c r="E44" s="26">
        <v>5000</v>
      </c>
      <c r="F44" s="26" t="s">
        <v>11</v>
      </c>
      <c r="G44" s="26">
        <v>5000</v>
      </c>
      <c r="H44" s="28">
        <v>1208</v>
      </c>
      <c r="I44" s="9"/>
    </row>
    <row r="45" spans="1:9" ht="15.75" thickTop="1" x14ac:dyDescent="0.25">
      <c r="A45" s="30" t="s">
        <v>11</v>
      </c>
      <c r="B45" s="31"/>
      <c r="C45" s="32" t="s">
        <v>12</v>
      </c>
      <c r="D45" s="32"/>
      <c r="E45" s="33">
        <f>SUMIFS(E4:E44,$B4:$B44,"=",$A4:$A44,"&gt;0")+SUMIFS(E4:E44,$A4:$A44,"0")</f>
        <v>35830309</v>
      </c>
      <c r="F45" s="34">
        <f>SUMIFS(F4:F44,$B4:$B44,"=",$A4:$A44,"&gt;0")+SUMIFS(F4:F44,$A4:$A44,"0")</f>
        <v>1030835</v>
      </c>
      <c r="G45" s="33">
        <f>SUMIFS(G4:G44,$B4:$B44,"=",$A4:$A44,"&gt;0")+SUMIFS(G4:G44,$A4:$A44,"0")</f>
        <v>36861144</v>
      </c>
      <c r="H45" s="35">
        <f>SUMIFS(H4:H44,$B4:$B44,"=",$A4:$A44,"&gt;0")+SUMIFS(H4:H44,$A4:$A44,"0")</f>
        <v>47924864.420000002</v>
      </c>
      <c r="I45" s="9"/>
    </row>
    <row r="46" spans="1:9" ht="15" x14ac:dyDescent="0.25">
      <c r="A46" s="54"/>
      <c r="B46" s="55"/>
      <c r="C46" s="56"/>
      <c r="D46" s="59" t="s">
        <v>95</v>
      </c>
      <c r="E46" s="57"/>
      <c r="F46" s="58"/>
      <c r="G46" s="57"/>
      <c r="H46" s="60">
        <v>-26294000</v>
      </c>
      <c r="I46" s="9"/>
    </row>
    <row r="47" spans="1:9" ht="15" x14ac:dyDescent="0.25">
      <c r="A47" s="23"/>
      <c r="B47" s="24"/>
      <c r="C47" s="25" t="s">
        <v>94</v>
      </c>
      <c r="D47" s="25"/>
      <c r="E47" s="26">
        <f>SUM(E45:E46)</f>
        <v>35830309</v>
      </c>
      <c r="F47" s="26">
        <f t="shared" ref="F47:H47" si="0">SUM(F45:F46)</f>
        <v>1030835</v>
      </c>
      <c r="G47" s="26">
        <f t="shared" si="0"/>
        <v>36861144</v>
      </c>
      <c r="H47" s="26">
        <f t="shared" si="0"/>
        <v>21630864.420000002</v>
      </c>
      <c r="I47" s="9"/>
    </row>
    <row r="48" spans="1:9" ht="15" x14ac:dyDescent="0.25">
      <c r="A48" s="23"/>
      <c r="B48" s="24"/>
      <c r="C48" s="25"/>
      <c r="D48" s="25"/>
      <c r="E48" s="26"/>
      <c r="F48" s="27"/>
      <c r="G48" s="26"/>
      <c r="H48" s="28"/>
      <c r="I48" s="9"/>
    </row>
    <row r="49" spans="1:9" ht="15" x14ac:dyDescent="0.25">
      <c r="A49" s="36"/>
      <c r="B49" s="37"/>
      <c r="C49" s="37"/>
      <c r="D49" s="37"/>
      <c r="E49" s="38"/>
      <c r="F49" s="38"/>
      <c r="G49" s="38"/>
      <c r="H49" s="38"/>
    </row>
    <row r="50" spans="1:9" ht="15" x14ac:dyDescent="0.25">
      <c r="A50" s="36" t="s">
        <v>54</v>
      </c>
      <c r="B50" s="37"/>
      <c r="C50" s="37"/>
      <c r="D50" s="37"/>
      <c r="E50" s="38"/>
      <c r="F50" s="38"/>
      <c r="G50" s="38"/>
      <c r="H50" s="38"/>
    </row>
    <row r="51" spans="1:9" ht="15" x14ac:dyDescent="0.2">
      <c r="A51" s="3" t="s">
        <v>0</v>
      </c>
      <c r="B51" s="4" t="s">
        <v>1</v>
      </c>
      <c r="C51" s="5" t="s">
        <v>2</v>
      </c>
      <c r="D51" s="4" t="s">
        <v>3</v>
      </c>
      <c r="E51" s="16" t="s">
        <v>5</v>
      </c>
      <c r="F51" s="1" t="s">
        <v>8</v>
      </c>
      <c r="G51" s="17" t="s">
        <v>6</v>
      </c>
      <c r="H51" s="16" t="s">
        <v>7</v>
      </c>
      <c r="I51" s="6" t="s">
        <v>4</v>
      </c>
    </row>
    <row r="52" spans="1:9" ht="15" x14ac:dyDescent="0.25">
      <c r="A52" s="39">
        <v>1014</v>
      </c>
      <c r="B52" s="24"/>
      <c r="C52" s="25" t="s">
        <v>55</v>
      </c>
      <c r="D52" s="25"/>
      <c r="E52" s="26">
        <v>10000</v>
      </c>
      <c r="F52" s="26" t="s">
        <v>11</v>
      </c>
      <c r="G52" s="40">
        <v>10000</v>
      </c>
      <c r="H52" s="26">
        <v>2041</v>
      </c>
      <c r="I52" s="9"/>
    </row>
    <row r="53" spans="1:9" ht="15" x14ac:dyDescent="0.25">
      <c r="A53" s="39">
        <v>1036</v>
      </c>
      <c r="B53" s="24"/>
      <c r="C53" s="25" t="s">
        <v>56</v>
      </c>
      <c r="D53" s="25"/>
      <c r="E53" s="26">
        <v>10400</v>
      </c>
      <c r="F53" s="26" t="s">
        <v>11</v>
      </c>
      <c r="G53" s="40">
        <v>10400</v>
      </c>
      <c r="H53" s="26">
        <v>10385</v>
      </c>
      <c r="I53" s="9"/>
    </row>
    <row r="54" spans="1:9" ht="15" x14ac:dyDescent="0.25">
      <c r="A54" s="39">
        <v>1039</v>
      </c>
      <c r="B54" s="24"/>
      <c r="C54" s="25" t="s">
        <v>32</v>
      </c>
      <c r="D54" s="25"/>
      <c r="E54" s="26">
        <v>100000</v>
      </c>
      <c r="F54" s="26">
        <v>126000</v>
      </c>
      <c r="G54" s="40">
        <v>226000</v>
      </c>
      <c r="H54" s="26">
        <v>11443</v>
      </c>
      <c r="I54" s="9" t="s">
        <v>57</v>
      </c>
    </row>
    <row r="55" spans="1:9" ht="15" x14ac:dyDescent="0.25">
      <c r="A55" s="39">
        <v>2143</v>
      </c>
      <c r="B55" s="24"/>
      <c r="C55" s="25" t="s">
        <v>58</v>
      </c>
      <c r="D55" s="25"/>
      <c r="E55" s="26">
        <v>34000</v>
      </c>
      <c r="F55" s="26" t="s">
        <v>11</v>
      </c>
      <c r="G55" s="40">
        <v>34000</v>
      </c>
      <c r="H55" s="26">
        <v>8749</v>
      </c>
      <c r="I55" s="9"/>
    </row>
    <row r="56" spans="1:9" ht="15" x14ac:dyDescent="0.25">
      <c r="A56" s="39">
        <v>2212</v>
      </c>
      <c r="B56" s="24"/>
      <c r="C56" s="25" t="s">
        <v>59</v>
      </c>
      <c r="D56" s="25"/>
      <c r="E56" s="26">
        <v>32500</v>
      </c>
      <c r="F56" s="26">
        <v>80000</v>
      </c>
      <c r="G56" s="40">
        <v>112500</v>
      </c>
      <c r="H56" s="26">
        <v>6559.97</v>
      </c>
      <c r="I56" s="9" t="s">
        <v>98</v>
      </c>
    </row>
    <row r="57" spans="1:9" ht="15" x14ac:dyDescent="0.25">
      <c r="A57" s="39">
        <v>2219</v>
      </c>
      <c r="B57" s="24"/>
      <c r="C57" s="25" t="s">
        <v>60</v>
      </c>
      <c r="D57" s="25"/>
      <c r="E57" s="26">
        <v>13214000</v>
      </c>
      <c r="F57" s="26">
        <v>383000</v>
      </c>
      <c r="G57" s="40">
        <v>13597000</v>
      </c>
      <c r="H57" s="26">
        <v>13552</v>
      </c>
      <c r="I57" s="9" t="s">
        <v>91</v>
      </c>
    </row>
    <row r="58" spans="1:9" ht="15" x14ac:dyDescent="0.25">
      <c r="A58" s="39">
        <v>2292</v>
      </c>
      <c r="B58" s="24"/>
      <c r="C58" s="25" t="s">
        <v>61</v>
      </c>
      <c r="D58" s="25"/>
      <c r="E58" s="26">
        <v>384000</v>
      </c>
      <c r="F58" s="26" t="s">
        <v>11</v>
      </c>
      <c r="G58" s="40">
        <v>384000</v>
      </c>
      <c r="H58" s="26">
        <v>80500</v>
      </c>
      <c r="I58" s="9"/>
    </row>
    <row r="59" spans="1:9" ht="15" x14ac:dyDescent="0.25">
      <c r="A59" s="39">
        <v>2310</v>
      </c>
      <c r="B59" s="24"/>
      <c r="C59" s="25" t="s">
        <v>34</v>
      </c>
      <c r="D59" s="25"/>
      <c r="E59" s="26">
        <v>44200</v>
      </c>
      <c r="F59" s="26" t="s">
        <v>11</v>
      </c>
      <c r="G59" s="40">
        <v>44200</v>
      </c>
      <c r="H59" s="26">
        <v>300</v>
      </c>
      <c r="I59" s="9"/>
    </row>
    <row r="60" spans="1:9" ht="15" x14ac:dyDescent="0.25">
      <c r="A60" s="39">
        <v>2321</v>
      </c>
      <c r="B60" s="24"/>
      <c r="C60" s="25" t="s">
        <v>35</v>
      </c>
      <c r="D60" s="25"/>
      <c r="E60" s="26">
        <v>5000</v>
      </c>
      <c r="F60" s="26" t="s">
        <v>11</v>
      </c>
      <c r="G60" s="40">
        <v>5000</v>
      </c>
      <c r="H60" s="26">
        <v>0</v>
      </c>
      <c r="I60" s="9"/>
    </row>
    <row r="61" spans="1:9" ht="15" x14ac:dyDescent="0.25">
      <c r="A61" s="39">
        <v>3113</v>
      </c>
      <c r="B61" s="24"/>
      <c r="C61" s="25" t="s">
        <v>62</v>
      </c>
      <c r="D61" s="25"/>
      <c r="E61" s="26">
        <v>1530000</v>
      </c>
      <c r="F61" s="26">
        <v>987835</v>
      </c>
      <c r="G61" s="40">
        <v>2517835</v>
      </c>
      <c r="H61" s="26">
        <v>1494557.25</v>
      </c>
      <c r="I61" s="9" t="s">
        <v>92</v>
      </c>
    </row>
    <row r="62" spans="1:9" ht="15" x14ac:dyDescent="0.25">
      <c r="A62" s="39">
        <v>3114</v>
      </c>
      <c r="B62" s="24"/>
      <c r="C62" s="25" t="s">
        <v>63</v>
      </c>
      <c r="D62" s="25"/>
      <c r="E62" s="26">
        <v>2500</v>
      </c>
      <c r="F62" s="26" t="s">
        <v>11</v>
      </c>
      <c r="G62" s="40">
        <v>2500</v>
      </c>
      <c r="H62" s="26">
        <v>2500</v>
      </c>
      <c r="I62" s="9"/>
    </row>
    <row r="63" spans="1:9" ht="15" x14ac:dyDescent="0.25">
      <c r="A63" s="39">
        <v>3313</v>
      </c>
      <c r="B63" s="24"/>
      <c r="C63" s="25" t="s">
        <v>36</v>
      </c>
      <c r="D63" s="25"/>
      <c r="E63" s="26">
        <v>17000</v>
      </c>
      <c r="F63" s="26" t="s">
        <v>11</v>
      </c>
      <c r="G63" s="40">
        <v>17000</v>
      </c>
      <c r="H63" s="26">
        <v>5288</v>
      </c>
      <c r="I63" s="9"/>
    </row>
    <row r="64" spans="1:9" ht="15" x14ac:dyDescent="0.25">
      <c r="A64" s="39">
        <v>3314</v>
      </c>
      <c r="B64" s="24"/>
      <c r="C64" s="25" t="s">
        <v>37</v>
      </c>
      <c r="D64" s="25"/>
      <c r="E64" s="26">
        <v>13000</v>
      </c>
      <c r="F64" s="26" t="s">
        <v>11</v>
      </c>
      <c r="G64" s="40">
        <v>13000</v>
      </c>
      <c r="H64" s="26">
        <v>3795</v>
      </c>
      <c r="I64" s="9"/>
    </row>
    <row r="65" spans="1:9" ht="15" x14ac:dyDescent="0.25">
      <c r="A65" s="39">
        <v>3315</v>
      </c>
      <c r="B65" s="24"/>
      <c r="C65" s="25" t="s">
        <v>38</v>
      </c>
      <c r="D65" s="25"/>
      <c r="E65" s="26">
        <v>54200</v>
      </c>
      <c r="F65" s="26" t="s">
        <v>11</v>
      </c>
      <c r="G65" s="40">
        <v>54200</v>
      </c>
      <c r="H65" s="26">
        <v>20960.95</v>
      </c>
      <c r="I65" s="9"/>
    </row>
    <row r="66" spans="1:9" ht="15" x14ac:dyDescent="0.25">
      <c r="A66" s="39">
        <v>3319</v>
      </c>
      <c r="B66" s="24"/>
      <c r="C66" s="25" t="s">
        <v>39</v>
      </c>
      <c r="D66" s="25"/>
      <c r="E66" s="26">
        <v>280000</v>
      </c>
      <c r="F66" s="26" t="s">
        <v>11</v>
      </c>
      <c r="G66" s="40">
        <v>280000</v>
      </c>
      <c r="H66" s="26">
        <v>32736</v>
      </c>
      <c r="I66" s="9"/>
    </row>
    <row r="67" spans="1:9" ht="15" x14ac:dyDescent="0.25">
      <c r="A67" s="39">
        <v>3341</v>
      </c>
      <c r="B67" s="24"/>
      <c r="C67" s="25" t="s">
        <v>64</v>
      </c>
      <c r="D67" s="25"/>
      <c r="E67" s="26">
        <v>23000</v>
      </c>
      <c r="F67" s="26" t="s">
        <v>11</v>
      </c>
      <c r="G67" s="40">
        <v>23000</v>
      </c>
      <c r="H67" s="26">
        <v>0</v>
      </c>
      <c r="I67" s="9"/>
    </row>
    <row r="68" spans="1:9" ht="15" x14ac:dyDescent="0.25">
      <c r="A68" s="39">
        <v>3349</v>
      </c>
      <c r="B68" s="24"/>
      <c r="C68" s="25" t="s">
        <v>40</v>
      </c>
      <c r="D68" s="25"/>
      <c r="E68" s="26">
        <v>85000</v>
      </c>
      <c r="F68" s="26" t="s">
        <v>11</v>
      </c>
      <c r="G68" s="40">
        <v>85000</v>
      </c>
      <c r="H68" s="26">
        <v>41165</v>
      </c>
      <c r="I68" s="9"/>
    </row>
    <row r="69" spans="1:9" ht="15" x14ac:dyDescent="0.25">
      <c r="A69" s="39">
        <v>3392</v>
      </c>
      <c r="B69" s="24"/>
      <c r="C69" s="25" t="s">
        <v>65</v>
      </c>
      <c r="D69" s="25"/>
      <c r="E69" s="26">
        <v>20000</v>
      </c>
      <c r="F69" s="26" t="s">
        <v>11</v>
      </c>
      <c r="G69" s="40">
        <v>20000</v>
      </c>
      <c r="H69" s="26">
        <v>0</v>
      </c>
      <c r="I69" s="9"/>
    </row>
    <row r="70" spans="1:9" ht="15" x14ac:dyDescent="0.25">
      <c r="A70" s="39">
        <v>3399</v>
      </c>
      <c r="B70" s="24"/>
      <c r="C70" s="25" t="s">
        <v>66</v>
      </c>
      <c r="D70" s="25"/>
      <c r="E70" s="26">
        <v>28500</v>
      </c>
      <c r="F70" s="26" t="s">
        <v>11</v>
      </c>
      <c r="G70" s="40">
        <v>28500</v>
      </c>
      <c r="H70" s="26">
        <v>14951</v>
      </c>
      <c r="I70" s="9"/>
    </row>
    <row r="71" spans="1:9" ht="15" x14ac:dyDescent="0.25">
      <c r="A71" s="39">
        <v>3412</v>
      </c>
      <c r="B71" s="24"/>
      <c r="C71" s="25" t="s">
        <v>67</v>
      </c>
      <c r="D71" s="25"/>
      <c r="E71" s="26">
        <v>151000</v>
      </c>
      <c r="F71" s="26" t="s">
        <v>11</v>
      </c>
      <c r="G71" s="40">
        <v>151000</v>
      </c>
      <c r="H71" s="26">
        <v>58633</v>
      </c>
      <c r="I71" s="9"/>
    </row>
    <row r="72" spans="1:9" ht="15" x14ac:dyDescent="0.25">
      <c r="A72" s="39">
        <v>3419</v>
      </c>
      <c r="B72" s="24"/>
      <c r="C72" s="25" t="s">
        <v>41</v>
      </c>
      <c r="D72" s="25"/>
      <c r="E72" s="26">
        <v>684000</v>
      </c>
      <c r="F72" s="26" t="s">
        <v>11</v>
      </c>
      <c r="G72" s="40">
        <v>684000</v>
      </c>
      <c r="H72" s="26">
        <v>140478.96</v>
      </c>
      <c r="I72" s="9"/>
    </row>
    <row r="73" spans="1:9" ht="15" x14ac:dyDescent="0.25">
      <c r="A73" s="39">
        <v>3429</v>
      </c>
      <c r="B73" s="24"/>
      <c r="C73" s="25" t="s">
        <v>69</v>
      </c>
      <c r="D73" s="25"/>
      <c r="E73" s="26">
        <v>347000</v>
      </c>
      <c r="F73" s="26">
        <v>-2000</v>
      </c>
      <c r="G73" s="40">
        <v>345000</v>
      </c>
      <c r="H73" s="26">
        <v>39000</v>
      </c>
      <c r="I73" s="9" t="s">
        <v>68</v>
      </c>
    </row>
    <row r="74" spans="1:9" ht="15" x14ac:dyDescent="0.25">
      <c r="A74" s="39">
        <v>3543</v>
      </c>
      <c r="B74" s="24"/>
      <c r="C74" s="25" t="s">
        <v>70</v>
      </c>
      <c r="D74" s="25"/>
      <c r="E74" s="26">
        <v>1800</v>
      </c>
      <c r="F74" s="26" t="s">
        <v>11</v>
      </c>
      <c r="G74" s="40">
        <v>1800</v>
      </c>
      <c r="H74" s="26">
        <v>1800</v>
      </c>
      <c r="I74" s="9"/>
    </row>
    <row r="75" spans="1:9" ht="15" x14ac:dyDescent="0.25">
      <c r="A75" s="39">
        <v>3612</v>
      </c>
      <c r="B75" s="24"/>
      <c r="C75" s="25" t="s">
        <v>42</v>
      </c>
      <c r="D75" s="25"/>
      <c r="E75" s="26">
        <v>123000</v>
      </c>
      <c r="F75" s="26" t="s">
        <v>11</v>
      </c>
      <c r="G75" s="40">
        <v>123000</v>
      </c>
      <c r="H75" s="26">
        <v>32086</v>
      </c>
      <c r="I75" s="9"/>
    </row>
    <row r="76" spans="1:9" ht="15" x14ac:dyDescent="0.25">
      <c r="A76" s="39">
        <v>3613</v>
      </c>
      <c r="B76" s="24"/>
      <c r="C76" s="25" t="s">
        <v>43</v>
      </c>
      <c r="D76" s="25"/>
      <c r="E76" s="26">
        <v>57000</v>
      </c>
      <c r="F76" s="26" t="s">
        <v>11</v>
      </c>
      <c r="G76" s="40">
        <v>57000</v>
      </c>
      <c r="H76" s="26">
        <v>6066</v>
      </c>
      <c r="I76" s="9"/>
    </row>
    <row r="77" spans="1:9" ht="15" x14ac:dyDescent="0.25">
      <c r="A77" s="39">
        <v>3631</v>
      </c>
      <c r="B77" s="24"/>
      <c r="C77" s="25" t="s">
        <v>71</v>
      </c>
      <c r="D77" s="25"/>
      <c r="E77" s="26">
        <v>230000</v>
      </c>
      <c r="F77" s="26" t="s">
        <v>11</v>
      </c>
      <c r="G77" s="40">
        <v>230000</v>
      </c>
      <c r="H77" s="26">
        <v>55151</v>
      </c>
      <c r="I77" s="9"/>
    </row>
    <row r="78" spans="1:9" ht="15" x14ac:dyDescent="0.25">
      <c r="A78" s="39">
        <v>3632</v>
      </c>
      <c r="B78" s="24"/>
      <c r="C78" s="25" t="s">
        <v>44</v>
      </c>
      <c r="D78" s="25"/>
      <c r="E78" s="26">
        <v>13000</v>
      </c>
      <c r="F78" s="26" t="s">
        <v>11</v>
      </c>
      <c r="G78" s="40">
        <v>13000</v>
      </c>
      <c r="H78" s="26">
        <v>6890</v>
      </c>
      <c r="I78" s="9"/>
    </row>
    <row r="79" spans="1:9" ht="15" x14ac:dyDescent="0.25">
      <c r="A79" s="39">
        <v>3721</v>
      </c>
      <c r="B79" s="24"/>
      <c r="C79" s="25" t="s">
        <v>72</v>
      </c>
      <c r="D79" s="25"/>
      <c r="E79" s="26">
        <v>20000</v>
      </c>
      <c r="F79" s="26" t="s">
        <v>11</v>
      </c>
      <c r="G79" s="40">
        <v>20000</v>
      </c>
      <c r="H79" s="26">
        <v>0</v>
      </c>
      <c r="I79" s="9"/>
    </row>
    <row r="80" spans="1:9" ht="15" x14ac:dyDescent="0.25">
      <c r="A80" s="39">
        <v>3722</v>
      </c>
      <c r="B80" s="24"/>
      <c r="C80" s="25" t="s">
        <v>47</v>
      </c>
      <c r="D80" s="25"/>
      <c r="E80" s="26">
        <v>987000</v>
      </c>
      <c r="F80" s="26" t="s">
        <v>11</v>
      </c>
      <c r="G80" s="40">
        <v>987000</v>
      </c>
      <c r="H80" s="26">
        <v>330586</v>
      </c>
      <c r="I80" s="9"/>
    </row>
    <row r="81" spans="1:9" ht="15" x14ac:dyDescent="0.25">
      <c r="A81" s="39">
        <v>3723</v>
      </c>
      <c r="B81" s="24"/>
      <c r="C81" s="25" t="s">
        <v>73</v>
      </c>
      <c r="D81" s="25"/>
      <c r="E81" s="26">
        <v>100000</v>
      </c>
      <c r="F81" s="26" t="s">
        <v>11</v>
      </c>
      <c r="G81" s="40">
        <v>100000</v>
      </c>
      <c r="H81" s="26">
        <v>24443.47</v>
      </c>
      <c r="I81" s="9"/>
    </row>
    <row r="82" spans="1:9" ht="15" x14ac:dyDescent="0.25">
      <c r="A82" s="39">
        <v>3726</v>
      </c>
      <c r="B82" s="24"/>
      <c r="C82" s="25" t="s">
        <v>49</v>
      </c>
      <c r="D82" s="25"/>
      <c r="E82" s="26">
        <v>8330000</v>
      </c>
      <c r="F82" s="26">
        <v>972250</v>
      </c>
      <c r="G82" s="40">
        <v>9302250</v>
      </c>
      <c r="H82" s="26">
        <v>2042402.74</v>
      </c>
      <c r="I82" s="9" t="s">
        <v>99</v>
      </c>
    </row>
    <row r="83" spans="1:9" ht="15" x14ac:dyDescent="0.25">
      <c r="A83" s="39">
        <v>3745</v>
      </c>
      <c r="B83" s="24"/>
      <c r="C83" s="25" t="s">
        <v>74</v>
      </c>
      <c r="D83" s="25"/>
      <c r="E83" s="26">
        <v>2817500</v>
      </c>
      <c r="F83" s="26">
        <v>130000</v>
      </c>
      <c r="G83" s="40">
        <v>2947500</v>
      </c>
      <c r="H83" s="26">
        <v>867137.91</v>
      </c>
      <c r="I83" s="9" t="s">
        <v>100</v>
      </c>
    </row>
    <row r="84" spans="1:9" ht="15" x14ac:dyDescent="0.25">
      <c r="A84" s="39">
        <v>3749</v>
      </c>
      <c r="B84" s="24"/>
      <c r="C84" s="25" t="s">
        <v>75</v>
      </c>
      <c r="D84" s="25"/>
      <c r="E84" s="26">
        <v>25500</v>
      </c>
      <c r="F84" s="26" t="s">
        <v>11</v>
      </c>
      <c r="G84" s="40">
        <v>25500</v>
      </c>
      <c r="H84" s="26">
        <v>7661.7699999999995</v>
      </c>
      <c r="I84" s="9"/>
    </row>
    <row r="85" spans="1:9" ht="15" x14ac:dyDescent="0.25">
      <c r="A85" s="39">
        <v>4350</v>
      </c>
      <c r="B85" s="24"/>
      <c r="C85" s="25" t="s">
        <v>76</v>
      </c>
      <c r="D85" s="25"/>
      <c r="E85" s="26">
        <v>30000</v>
      </c>
      <c r="F85" s="26" t="s">
        <v>11</v>
      </c>
      <c r="G85" s="40">
        <v>30000</v>
      </c>
      <c r="H85" s="26">
        <v>30000</v>
      </c>
      <c r="I85" s="9"/>
    </row>
    <row r="86" spans="1:9" ht="15" x14ac:dyDescent="0.25">
      <c r="A86" s="39">
        <v>4356</v>
      </c>
      <c r="B86" s="24"/>
      <c r="C86" s="25" t="s">
        <v>78</v>
      </c>
      <c r="D86" s="25"/>
      <c r="E86" s="26">
        <v>7500</v>
      </c>
      <c r="F86" s="26">
        <v>2000</v>
      </c>
      <c r="G86" s="40">
        <v>9500</v>
      </c>
      <c r="H86" s="26">
        <v>7500</v>
      </c>
      <c r="I86" s="9" t="s">
        <v>77</v>
      </c>
    </row>
    <row r="87" spans="1:9" ht="15" x14ac:dyDescent="0.25">
      <c r="A87" s="39">
        <v>5212</v>
      </c>
      <c r="B87" s="24"/>
      <c r="C87" s="25" t="s">
        <v>79</v>
      </c>
      <c r="D87" s="25"/>
      <c r="E87" s="26">
        <v>0</v>
      </c>
      <c r="F87" s="26" t="s">
        <v>11</v>
      </c>
      <c r="G87" s="40">
        <v>0</v>
      </c>
      <c r="H87" s="26">
        <v>0</v>
      </c>
      <c r="I87" s="9"/>
    </row>
    <row r="88" spans="1:9" ht="15" x14ac:dyDescent="0.25">
      <c r="A88" s="39">
        <v>5213</v>
      </c>
      <c r="B88" s="24"/>
      <c r="C88" s="25"/>
      <c r="D88" s="25"/>
      <c r="E88" s="26">
        <v>10000</v>
      </c>
      <c r="F88" s="26" t="s">
        <v>11</v>
      </c>
      <c r="G88" s="40">
        <v>10000</v>
      </c>
      <c r="H88" s="26">
        <v>0</v>
      </c>
      <c r="I88" s="9"/>
    </row>
    <row r="89" spans="1:9" ht="15" x14ac:dyDescent="0.25">
      <c r="A89" s="39">
        <v>5512</v>
      </c>
      <c r="B89" s="24"/>
      <c r="C89" s="25" t="s">
        <v>80</v>
      </c>
      <c r="D89" s="25"/>
      <c r="E89" s="26">
        <v>194000</v>
      </c>
      <c r="F89" s="26" t="s">
        <v>11</v>
      </c>
      <c r="G89" s="40">
        <v>194000</v>
      </c>
      <c r="H89" s="26">
        <v>60444.630000000005</v>
      </c>
      <c r="I89" s="9"/>
    </row>
    <row r="90" spans="1:9" ht="15" x14ac:dyDescent="0.25">
      <c r="A90" s="39">
        <v>6112</v>
      </c>
      <c r="B90" s="24"/>
      <c r="C90" s="25" t="s">
        <v>81</v>
      </c>
      <c r="D90" s="25"/>
      <c r="E90" s="26">
        <v>1561600</v>
      </c>
      <c r="F90" s="26" t="s">
        <v>11</v>
      </c>
      <c r="G90" s="40">
        <v>1561600</v>
      </c>
      <c r="H90" s="26">
        <v>451701.95</v>
      </c>
      <c r="I90" s="9"/>
    </row>
    <row r="91" spans="1:9" ht="15" x14ac:dyDescent="0.25">
      <c r="A91" s="39">
        <v>6117</v>
      </c>
      <c r="B91" s="24"/>
      <c r="C91" s="25" t="s">
        <v>82</v>
      </c>
      <c r="D91" s="25"/>
      <c r="E91" s="26">
        <v>0</v>
      </c>
      <c r="F91" s="26">
        <v>29000</v>
      </c>
      <c r="G91" s="40">
        <v>29000</v>
      </c>
      <c r="H91" s="26">
        <v>0</v>
      </c>
      <c r="I91" s="9"/>
    </row>
    <row r="92" spans="1:9" ht="15" x14ac:dyDescent="0.25">
      <c r="A92" s="39">
        <v>6171</v>
      </c>
      <c r="B92" s="24"/>
      <c r="C92" s="25" t="s">
        <v>50</v>
      </c>
      <c r="D92" s="25"/>
      <c r="E92" s="26">
        <v>1924500</v>
      </c>
      <c r="F92" s="26" t="s">
        <v>11</v>
      </c>
      <c r="G92" s="40">
        <v>1924500</v>
      </c>
      <c r="H92" s="26">
        <v>654670.94000000006</v>
      </c>
      <c r="I92" s="9"/>
    </row>
    <row r="93" spans="1:9" ht="15" x14ac:dyDescent="0.25">
      <c r="A93" s="39">
        <v>6310</v>
      </c>
      <c r="B93" s="24"/>
      <c r="C93" s="25" t="s">
        <v>51</v>
      </c>
      <c r="D93" s="25"/>
      <c r="E93" s="26">
        <v>70000</v>
      </c>
      <c r="F93" s="26" t="s">
        <v>11</v>
      </c>
      <c r="G93" s="40">
        <v>70000</v>
      </c>
      <c r="H93" s="26">
        <v>57654.920000000013</v>
      </c>
      <c r="I93" s="9"/>
    </row>
    <row r="94" spans="1:9" ht="15" x14ac:dyDescent="0.25">
      <c r="A94" s="39">
        <v>6320</v>
      </c>
      <c r="B94" s="24"/>
      <c r="C94" s="25" t="s">
        <v>83</v>
      </c>
      <c r="D94" s="25"/>
      <c r="E94" s="26">
        <v>100000</v>
      </c>
      <c r="F94" s="26" t="s">
        <v>11</v>
      </c>
      <c r="G94" s="40">
        <v>100000</v>
      </c>
      <c r="H94" s="26">
        <v>32657</v>
      </c>
      <c r="I94" s="9"/>
    </row>
    <row r="95" spans="1:9" ht="15" x14ac:dyDescent="0.25">
      <c r="A95" s="39">
        <v>6330</v>
      </c>
      <c r="B95" s="24"/>
      <c r="C95" s="25" t="s">
        <v>52</v>
      </c>
      <c r="D95" s="25"/>
      <c r="E95" s="26">
        <v>0</v>
      </c>
      <c r="F95" s="26" t="s">
        <v>11</v>
      </c>
      <c r="G95" s="40">
        <v>0</v>
      </c>
      <c r="H95" s="26">
        <v>26294000</v>
      </c>
      <c r="I95" s="9"/>
    </row>
    <row r="96" spans="1:9" ht="15" x14ac:dyDescent="0.25">
      <c r="A96" s="39">
        <v>6399</v>
      </c>
      <c r="B96" s="24"/>
      <c r="C96" s="25" t="s">
        <v>84</v>
      </c>
      <c r="D96" s="25"/>
      <c r="E96" s="26">
        <v>326620</v>
      </c>
      <c r="F96" s="26" t="s">
        <v>11</v>
      </c>
      <c r="G96" s="40">
        <v>326620</v>
      </c>
      <c r="H96" s="26">
        <v>150662</v>
      </c>
      <c r="I96" s="9"/>
    </row>
    <row r="97" spans="1:9" ht="15" x14ac:dyDescent="0.25">
      <c r="A97" s="39">
        <v>6402</v>
      </c>
      <c r="B97" s="24"/>
      <c r="C97" s="25" t="s">
        <v>85</v>
      </c>
      <c r="D97" s="25"/>
      <c r="E97" s="26">
        <v>1140</v>
      </c>
      <c r="F97" s="26" t="s">
        <v>11</v>
      </c>
      <c r="G97" s="40">
        <v>1140</v>
      </c>
      <c r="H97" s="26">
        <v>1134.5</v>
      </c>
      <c r="I97" s="9"/>
    </row>
    <row r="98" spans="1:9" ht="15.75" thickBot="1" x14ac:dyDescent="0.3">
      <c r="A98" s="39">
        <v>6409</v>
      </c>
      <c r="B98" s="24"/>
      <c r="C98" s="25" t="s">
        <v>53</v>
      </c>
      <c r="D98" s="25"/>
      <c r="E98" s="38">
        <v>172200</v>
      </c>
      <c r="F98" s="38">
        <v>0</v>
      </c>
      <c r="G98" s="38">
        <v>172200</v>
      </c>
      <c r="H98" s="38">
        <v>113642</v>
      </c>
      <c r="I98" s="9"/>
    </row>
    <row r="99" spans="1:9" ht="15" x14ac:dyDescent="0.25">
      <c r="A99" s="41" t="s">
        <v>11</v>
      </c>
      <c r="B99" s="42"/>
      <c r="C99" s="43" t="s">
        <v>12</v>
      </c>
      <c r="D99" s="43"/>
      <c r="E99" s="44">
        <f>SUMIFS(E52:E98,$B52:$B98,"=")</f>
        <v>34171660</v>
      </c>
      <c r="F99" s="45">
        <f>SUMIFS(F52:F98,$B52:$B98,"=")</f>
        <v>2708085</v>
      </c>
      <c r="G99" s="46">
        <f>SUMIFS(G52:G98,$B52:$B98,"=")</f>
        <v>36879745</v>
      </c>
      <c r="H99" s="44">
        <f>SUMIFS(H52:H98,$B52:$B98,"=")</f>
        <v>33215887.960000001</v>
      </c>
      <c r="I99" s="9"/>
    </row>
    <row r="100" spans="1:9" ht="15" thickBot="1" x14ac:dyDescent="0.25">
      <c r="A100" s="11">
        <v>6409</v>
      </c>
      <c r="B100" s="7">
        <v>5901</v>
      </c>
      <c r="C100" s="8"/>
      <c r="D100" s="8" t="s">
        <v>86</v>
      </c>
      <c r="E100" s="18">
        <v>23256649</v>
      </c>
      <c r="F100" s="19">
        <v>-1677250</v>
      </c>
      <c r="G100" s="21">
        <v>21579399</v>
      </c>
      <c r="H100" s="18">
        <v>0</v>
      </c>
      <c r="I100" s="9"/>
    </row>
    <row r="101" spans="1:9" ht="15.75" thickTop="1" x14ac:dyDescent="0.25">
      <c r="A101" s="12"/>
      <c r="B101" s="14"/>
      <c r="C101" s="14" t="s">
        <v>87</v>
      </c>
      <c r="D101" s="14"/>
      <c r="E101" s="22">
        <f>SUM(E99:E100)</f>
        <v>57428309</v>
      </c>
      <c r="F101" s="22">
        <f>SUM(F99:F100)</f>
        <v>1030835</v>
      </c>
      <c r="G101" s="22">
        <f>SUM(G99:G100)</f>
        <v>58459144</v>
      </c>
      <c r="H101" s="22">
        <f>SUM(H99:H100)</f>
        <v>33215887.960000001</v>
      </c>
    </row>
    <row r="102" spans="1:9" ht="15" x14ac:dyDescent="0.25">
      <c r="A102" s="49"/>
      <c r="B102" s="50"/>
      <c r="C102" s="50"/>
      <c r="D102" s="51" t="s">
        <v>96</v>
      </c>
      <c r="E102" s="52"/>
      <c r="F102" s="52"/>
      <c r="G102" s="52"/>
      <c r="H102" s="53">
        <v>-26294000</v>
      </c>
    </row>
    <row r="103" spans="1:9" ht="15" x14ac:dyDescent="0.25">
      <c r="A103" s="36"/>
      <c r="B103" s="37"/>
      <c r="C103" s="37" t="s">
        <v>97</v>
      </c>
      <c r="D103" s="37"/>
      <c r="E103" s="38">
        <f>SUM(E101:E102)</f>
        <v>57428309</v>
      </c>
      <c r="F103" s="38">
        <f t="shared" ref="F103:H103" si="1">SUM(F101:F102)</f>
        <v>1030835</v>
      </c>
      <c r="G103" s="38">
        <f t="shared" si="1"/>
        <v>58459144</v>
      </c>
      <c r="H103" s="38">
        <f t="shared" si="1"/>
        <v>6921887.9600000009</v>
      </c>
    </row>
    <row r="104" spans="1:9" ht="15" x14ac:dyDescent="0.25">
      <c r="A104" s="47" t="s">
        <v>88</v>
      </c>
      <c r="B104" s="37"/>
      <c r="C104" s="37"/>
      <c r="D104" s="37"/>
      <c r="E104" s="38"/>
      <c r="F104" s="38"/>
      <c r="G104" s="38"/>
      <c r="H104" s="38"/>
    </row>
    <row r="105" spans="1:9" ht="15.75" thickBot="1" x14ac:dyDescent="0.25">
      <c r="A105" s="3" t="s">
        <v>0</v>
      </c>
      <c r="B105" s="4" t="s">
        <v>1</v>
      </c>
      <c r="C105" s="5" t="s">
        <v>2</v>
      </c>
      <c r="D105" s="4" t="s">
        <v>3</v>
      </c>
      <c r="E105" s="16" t="s">
        <v>5</v>
      </c>
      <c r="F105" s="1" t="s">
        <v>8</v>
      </c>
      <c r="G105" s="17" t="s">
        <v>6</v>
      </c>
      <c r="H105" s="16" t="s">
        <v>7</v>
      </c>
    </row>
    <row r="106" spans="1:9" ht="15" thickTop="1" x14ac:dyDescent="0.2">
      <c r="A106" s="13"/>
      <c r="B106" s="15"/>
      <c r="C106" s="15" t="s">
        <v>89</v>
      </c>
      <c r="D106" s="15"/>
      <c r="E106" s="22">
        <v>21598000</v>
      </c>
      <c r="F106" s="22">
        <f ca="1">SUM(F105:F106)</f>
        <v>0</v>
      </c>
      <c r="G106" s="22">
        <v>21598000</v>
      </c>
      <c r="H106" s="22"/>
    </row>
    <row r="108" spans="1:9" x14ac:dyDescent="0.2">
      <c r="C108" s="2" t="s">
        <v>93</v>
      </c>
      <c r="D108" s="48">
        <v>43612</v>
      </c>
    </row>
  </sheetData>
  <pageMargins left="0.7" right="0.7" top="0.78740157499999996" bottom="0.78740157499999996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2019-06-11T08:43:03Z</cp:lastPrinted>
  <dcterms:created xsi:type="dcterms:W3CDTF">2016-04-24T07:59:01Z</dcterms:created>
  <dcterms:modified xsi:type="dcterms:W3CDTF">2019-06-11T08:45:06Z</dcterms:modified>
</cp:coreProperties>
</file>