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6" i="1" l="1"/>
  <c r="G94" i="1" l="1"/>
  <c r="G19" i="1"/>
  <c r="H96" i="1" l="1"/>
  <c r="H43" i="1"/>
  <c r="E102" i="1" l="1"/>
  <c r="F96" i="1"/>
  <c r="E96" i="1"/>
  <c r="G9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F43" i="1"/>
  <c r="E43" i="1"/>
  <c r="E98" i="1" s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5" i="1"/>
  <c r="G14" i="1"/>
  <c r="G13" i="1"/>
  <c r="G12" i="1"/>
  <c r="G11" i="1"/>
  <c r="G10" i="1"/>
  <c r="G9" i="1"/>
  <c r="G8" i="1"/>
  <c r="G7" i="1"/>
  <c r="G6" i="1"/>
  <c r="G5" i="1"/>
  <c r="G4" i="1"/>
  <c r="F97" i="1" l="1"/>
  <c r="F98" i="1" s="1"/>
  <c r="G96" i="1"/>
  <c r="G43" i="1"/>
  <c r="G97" i="1" l="1"/>
  <c r="G98" i="1" s="1"/>
</calcChain>
</file>

<file path=xl/sharedStrings.xml><?xml version="1.0" encoding="utf-8"?>
<sst xmlns="http://schemas.openxmlformats.org/spreadsheetml/2006/main" count="113" uniqueCount="94">
  <si>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</si>
  <si>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</si>
  <si>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</si>
  <si>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</si>
  <si>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</si>
  <si>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</si>
  <si>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</si>
  <si>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</si>
  <si>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</si>
  <si>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</si>
  <si>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</si>
  <si>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</si>
  <si>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</si>
  <si>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nemovitosti</t>
  </si>
  <si>
    <t>Neúčelová dotace</t>
  </si>
  <si>
    <t>Dotace z MV na DA</t>
  </si>
  <si>
    <t>Dotace z MsK na DA</t>
  </si>
  <si>
    <t>Lesní hospodářství</t>
  </si>
  <si>
    <t>Pozemky</t>
  </si>
  <si>
    <t>Vodní hospodářství</t>
  </si>
  <si>
    <t>Kanalizace</t>
  </si>
  <si>
    <t>Kinosál</t>
  </si>
  <si>
    <t>Knihovna</t>
  </si>
  <si>
    <t>Muzeum</t>
  </si>
  <si>
    <t>Kultura</t>
  </si>
  <si>
    <t>Rozhlas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</si>
  <si>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</si>
  <si>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</si>
  <si>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</si>
  <si>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</si>
  <si>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</si>
  <si>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</si>
  <si>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</si>
  <si>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</si>
  <si>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</si>
  <si>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</si>
  <si>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</si>
  <si>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</si>
  <si>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</si>
  <si>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</si>
  <si>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</si>
  <si>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Veterinární správa</t>
  </si>
  <si>
    <t>Správa lesa</t>
  </si>
  <si>
    <t>Lesní hospod.</t>
  </si>
  <si>
    <t>Cestovní ruch</t>
  </si>
  <si>
    <t>Silnice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</si>
  <si>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</si>
  <si>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</si>
  <si>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</si>
  <si>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</si>
  <si>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</si>
  <si>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</si>
  <si>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</si>
  <si>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</si>
  <si>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</si>
  <si>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</si>
  <si>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</si>
  <si>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</si>
  <si>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Komunální služby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</si>
  <si>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</si>
  <si>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</si>
  <si>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</si>
  <si>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</si>
  <si>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</si>
  <si>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</si>
  <si>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</si>
  <si>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</si>
  <si>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</si>
  <si>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</si>
  <si>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</si>
  <si>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</si>
  <si>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</si>
  <si>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 xml:space="preserve">Výdaje </t>
  </si>
  <si>
    <t>REZERVA</t>
  </si>
  <si>
    <t>Výdaje celkem (P - ú + PS)</t>
  </si>
  <si>
    <t>Počáteční stav</t>
  </si>
  <si>
    <t>Kč</t>
  </si>
  <si>
    <t>Splátky úvěrů</t>
  </si>
  <si>
    <t>Financování celkem</t>
  </si>
  <si>
    <t>ROZPOČTOVÉ OPATŘENÍ</t>
  </si>
  <si>
    <t>Schválený</t>
  </si>
  <si>
    <t>úprava</t>
  </si>
  <si>
    <t>Celkem</t>
  </si>
  <si>
    <t>celkem</t>
  </si>
  <si>
    <t>Schváleno:</t>
  </si>
  <si>
    <t>(tis.Kč)</t>
  </si>
  <si>
    <t>Zrušený odvod z loterií</t>
  </si>
  <si>
    <t>DPH a DPPO za obec</t>
  </si>
  <si>
    <t>sk.k31.3.</t>
  </si>
  <si>
    <t>Dotace pro školu (vzdělávání)</t>
  </si>
  <si>
    <t>Finanční vypořád. Minul. Let</t>
  </si>
  <si>
    <t>č. 3</t>
  </si>
  <si>
    <t>zalesňování a těžba</t>
  </si>
  <si>
    <t>úprava MK u chatoviště Pržno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</si>
</sst>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3" fontId="6" fillId="0" borderId="0" xfId="0" applyNumberFormat="1" applyFont="1" applyFill="1"/>
    <xf numFmtId="0" fontId="0" fillId="0" borderId="0" xfId="0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0" fillId="0" borderId="2" xfId="0" applyBorder="1"/>
    <xf numFmtId="0" fontId="7" fillId="0" borderId="0" xfId="0" applyFont="1" applyFill="1" applyBorder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0" fontId="8" fillId="2" borderId="3" xfId="0" applyFont="1" applyFill="1" applyBorder="1"/>
    <xf numFmtId="3" fontId="9" fillId="2" borderId="3" xfId="0" applyNumberFormat="1" applyFont="1" applyFill="1" applyBorder="1" applyAlignment="1">
      <alignment horizontal="right" wrapText="1" shrinkToFit="1" readingOrder="1"/>
    </xf>
    <xf numFmtId="3" fontId="1" fillId="0" borderId="0" xfId="0" applyNumberFormat="1" applyFont="1"/>
    <xf numFmtId="0" fontId="8" fillId="2" borderId="0" xfId="0" applyFont="1" applyFill="1" applyBorder="1"/>
    <xf numFmtId="3" fontId="9" fillId="2" borderId="0" xfId="0" applyNumberFormat="1" applyFont="1" applyFill="1" applyBorder="1" applyAlignment="1">
      <alignment horizontal="right" wrapText="1" shrinkToFit="1" readingOrder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3" fontId="7" fillId="0" borderId="0" xfId="0" applyNumberFormat="1" applyFont="1" applyBorder="1"/>
    <xf numFmtId="3" fontId="6" fillId="0" borderId="0" xfId="0" applyNumberFormat="1" applyFont="1" applyBorder="1"/>
    <xf numFmtId="0" fontId="11" fillId="0" borderId="0" xfId="0" applyFont="1"/>
    <xf numFmtId="0" fontId="0" fillId="0" borderId="1" xfId="0" applyFon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  <xf numFmtId="3" fontId="14" fillId="0" borderId="0" xfId="0" applyNumberFormat="1" applyFont="1"/>
    <xf numFmtId="3" fontId="9" fillId="3" borderId="3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4" fillId="0" borderId="0" xfId="0" applyFont="1" applyFill="1"/>
    <xf numFmtId="0" fontId="16" fillId="0" borderId="0" xfId="0" applyFont="1"/>
    <xf numFmtId="14" fontId="16" fillId="0" borderId="0" xfId="0" applyNumberFormat="1" applyFont="1"/>
    <xf numFmtId="3" fontId="16" fillId="0" borderId="0" xfId="0" applyNumberFormat="1" applyFont="1"/>
    <xf numFmtId="0" fontId="17" fillId="0" borderId="0" xfId="0" applyFont="1"/>
    <xf numFmtId="3" fontId="17" fillId="0" borderId="0" xfId="0" applyNumberFormat="1" applyFont="1"/>
    <xf numFmtId="14" fontId="5" fillId="0" borderId="0" xfId="0" applyNumberFormat="1" applyFont="1"/>
    <xf numFmtId="0" fontId="0" fillId="0" borderId="0" xfId="0" applyFont="1"/>
    <xf numFmtId="0" fontId="0" fillId="0" borderId="2" xfId="0" applyFont="1" applyBorder="1"/>
    <xf numFmtId="3" fontId="0" fillId="0" borderId="0" xfId="0" applyNumberFormat="1" applyFont="1"/>
    <xf numFmtId="3" fontId="6" fillId="0" borderId="0" xfId="0" applyNumberFormat="1" applyFont="1" applyAlignment="1"/>
    <xf numFmtId="3" fontId="0" fillId="0" borderId="2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6" fillId="0" borderId="1" xfId="0" applyNumberFormat="1" applyFont="1" applyBorder="1"/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wrapText="1" shrinkToFit="1"/>
    </xf>
    <xf numFmtId="0" fontId="6" fillId="0" borderId="0" xfId="0" applyFont="1" applyAlignment="1">
      <alignment horizontal="right" vertical="center" wrapText="1" shrinkToFit="1"/>
    </xf>
    <xf numFmtId="0" fontId="19" fillId="0" borderId="0" xfId="0" applyFont="1" applyAlignment="1">
      <alignment horizontal="right" vertical="center" wrapText="1" shrinkToFit="1"/>
    </xf>
    <xf numFmtId="0" fontId="6" fillId="0" borderId="1" xfId="0" applyFont="1" applyBorder="1" applyAlignment="1">
      <alignment horizontal="right" wrapText="1" shrinkToFit="1"/>
    </xf>
    <xf numFmtId="0" fontId="0" fillId="0" borderId="2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0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15" fillId="3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76" workbookViewId="0">
      <selection activeCell="D104" sqref="D104"/>
    </sheetView>
  </sheetViews>
  <sheetFormatPr defaultRowHeight="15" x14ac:dyDescent="0.25"/>
  <cols>
    <col min="1" max="1" width="5.42578125" customWidth="1"/>
    <col min="4" max="5" width="10" customWidth="1"/>
    <col min="6" max="6" width="9.42578125" customWidth="1"/>
    <col min="7" max="7" width="9.5703125" customWidth="1"/>
    <col min="8" max="8" width="10.140625" style="3" customWidth="1"/>
    <col min="257" max="257" width="5.42578125" customWidth="1"/>
    <col min="260" max="261" width="10" customWidth="1"/>
    <col min="262" max="262" width="9.42578125" customWidth="1"/>
    <col min="263" max="263" width="9.5703125" customWidth="1"/>
    <col min="264" max="264" width="37.140625" customWidth="1"/>
    <col min="513" max="513" width="5.42578125" customWidth="1"/>
    <col min="516" max="517" width="10" customWidth="1"/>
    <col min="518" max="518" width="9.42578125" customWidth="1"/>
    <col min="519" max="519" width="9.5703125" customWidth="1"/>
    <col min="520" max="520" width="37.140625" customWidth="1"/>
    <col min="769" max="769" width="5.42578125" customWidth="1"/>
    <col min="772" max="773" width="10" customWidth="1"/>
    <col min="774" max="774" width="9.42578125" customWidth="1"/>
    <col min="775" max="775" width="9.5703125" customWidth="1"/>
    <col min="776" max="776" width="37.140625" customWidth="1"/>
    <col min="1025" max="1025" width="5.42578125" customWidth="1"/>
    <col min="1028" max="1029" width="10" customWidth="1"/>
    <col min="1030" max="1030" width="9.42578125" customWidth="1"/>
    <col min="1031" max="1031" width="9.5703125" customWidth="1"/>
    <col min="1032" max="1032" width="37.140625" customWidth="1"/>
    <col min="1281" max="1281" width="5.42578125" customWidth="1"/>
    <col min="1284" max="1285" width="10" customWidth="1"/>
    <col min="1286" max="1286" width="9.42578125" customWidth="1"/>
    <col min="1287" max="1287" width="9.5703125" customWidth="1"/>
    <col min="1288" max="1288" width="37.140625" customWidth="1"/>
    <col min="1537" max="1537" width="5.42578125" customWidth="1"/>
    <col min="1540" max="1541" width="10" customWidth="1"/>
    <col min="1542" max="1542" width="9.42578125" customWidth="1"/>
    <col min="1543" max="1543" width="9.5703125" customWidth="1"/>
    <col min="1544" max="1544" width="37.140625" customWidth="1"/>
    <col min="1793" max="1793" width="5.42578125" customWidth="1"/>
    <col min="1796" max="1797" width="10" customWidth="1"/>
    <col min="1798" max="1798" width="9.42578125" customWidth="1"/>
    <col min="1799" max="1799" width="9.5703125" customWidth="1"/>
    <col min="1800" max="1800" width="37.140625" customWidth="1"/>
    <col min="2049" max="2049" width="5.42578125" customWidth="1"/>
    <col min="2052" max="2053" width="10" customWidth="1"/>
    <col min="2054" max="2054" width="9.42578125" customWidth="1"/>
    <col min="2055" max="2055" width="9.5703125" customWidth="1"/>
    <col min="2056" max="2056" width="37.140625" customWidth="1"/>
    <col min="2305" max="2305" width="5.42578125" customWidth="1"/>
    <col min="2308" max="2309" width="10" customWidth="1"/>
    <col min="2310" max="2310" width="9.42578125" customWidth="1"/>
    <col min="2311" max="2311" width="9.5703125" customWidth="1"/>
    <col min="2312" max="2312" width="37.140625" customWidth="1"/>
    <col min="2561" max="2561" width="5.42578125" customWidth="1"/>
    <col min="2564" max="2565" width="10" customWidth="1"/>
    <col min="2566" max="2566" width="9.42578125" customWidth="1"/>
    <col min="2567" max="2567" width="9.5703125" customWidth="1"/>
    <col min="2568" max="2568" width="37.140625" customWidth="1"/>
    <col min="2817" max="2817" width="5.42578125" customWidth="1"/>
    <col min="2820" max="2821" width="10" customWidth="1"/>
    <col min="2822" max="2822" width="9.42578125" customWidth="1"/>
    <col min="2823" max="2823" width="9.5703125" customWidth="1"/>
    <col min="2824" max="2824" width="37.140625" customWidth="1"/>
    <col min="3073" max="3073" width="5.42578125" customWidth="1"/>
    <col min="3076" max="3077" width="10" customWidth="1"/>
    <col min="3078" max="3078" width="9.42578125" customWidth="1"/>
    <col min="3079" max="3079" width="9.5703125" customWidth="1"/>
    <col min="3080" max="3080" width="37.140625" customWidth="1"/>
    <col min="3329" max="3329" width="5.42578125" customWidth="1"/>
    <col min="3332" max="3333" width="10" customWidth="1"/>
    <col min="3334" max="3334" width="9.42578125" customWidth="1"/>
    <col min="3335" max="3335" width="9.5703125" customWidth="1"/>
    <col min="3336" max="3336" width="37.140625" customWidth="1"/>
    <col min="3585" max="3585" width="5.42578125" customWidth="1"/>
    <col min="3588" max="3589" width="10" customWidth="1"/>
    <col min="3590" max="3590" width="9.42578125" customWidth="1"/>
    <col min="3591" max="3591" width="9.5703125" customWidth="1"/>
    <col min="3592" max="3592" width="37.140625" customWidth="1"/>
    <col min="3841" max="3841" width="5.42578125" customWidth="1"/>
    <col min="3844" max="3845" width="10" customWidth="1"/>
    <col min="3846" max="3846" width="9.42578125" customWidth="1"/>
    <col min="3847" max="3847" width="9.5703125" customWidth="1"/>
    <col min="3848" max="3848" width="37.140625" customWidth="1"/>
    <col min="4097" max="4097" width="5.42578125" customWidth="1"/>
    <col min="4100" max="4101" width="10" customWidth="1"/>
    <col min="4102" max="4102" width="9.42578125" customWidth="1"/>
    <col min="4103" max="4103" width="9.5703125" customWidth="1"/>
    <col min="4104" max="4104" width="37.140625" customWidth="1"/>
    <col min="4353" max="4353" width="5.42578125" customWidth="1"/>
    <col min="4356" max="4357" width="10" customWidth="1"/>
    <col min="4358" max="4358" width="9.42578125" customWidth="1"/>
    <col min="4359" max="4359" width="9.5703125" customWidth="1"/>
    <col min="4360" max="4360" width="37.140625" customWidth="1"/>
    <col min="4609" max="4609" width="5.42578125" customWidth="1"/>
    <col min="4612" max="4613" width="10" customWidth="1"/>
    <col min="4614" max="4614" width="9.42578125" customWidth="1"/>
    <col min="4615" max="4615" width="9.5703125" customWidth="1"/>
    <col min="4616" max="4616" width="37.140625" customWidth="1"/>
    <col min="4865" max="4865" width="5.42578125" customWidth="1"/>
    <col min="4868" max="4869" width="10" customWidth="1"/>
    <col min="4870" max="4870" width="9.42578125" customWidth="1"/>
    <col min="4871" max="4871" width="9.5703125" customWidth="1"/>
    <col min="4872" max="4872" width="37.140625" customWidth="1"/>
    <col min="5121" max="5121" width="5.42578125" customWidth="1"/>
    <col min="5124" max="5125" width="10" customWidth="1"/>
    <col min="5126" max="5126" width="9.42578125" customWidth="1"/>
    <col min="5127" max="5127" width="9.5703125" customWidth="1"/>
    <col min="5128" max="5128" width="37.140625" customWidth="1"/>
    <col min="5377" max="5377" width="5.42578125" customWidth="1"/>
    <col min="5380" max="5381" width="10" customWidth="1"/>
    <col min="5382" max="5382" width="9.42578125" customWidth="1"/>
    <col min="5383" max="5383" width="9.5703125" customWidth="1"/>
    <col min="5384" max="5384" width="37.140625" customWidth="1"/>
    <col min="5633" max="5633" width="5.42578125" customWidth="1"/>
    <col min="5636" max="5637" width="10" customWidth="1"/>
    <col min="5638" max="5638" width="9.42578125" customWidth="1"/>
    <col min="5639" max="5639" width="9.5703125" customWidth="1"/>
    <col min="5640" max="5640" width="37.140625" customWidth="1"/>
    <col min="5889" max="5889" width="5.42578125" customWidth="1"/>
    <col min="5892" max="5893" width="10" customWidth="1"/>
    <col min="5894" max="5894" width="9.42578125" customWidth="1"/>
    <col min="5895" max="5895" width="9.5703125" customWidth="1"/>
    <col min="5896" max="5896" width="37.140625" customWidth="1"/>
    <col min="6145" max="6145" width="5.42578125" customWidth="1"/>
    <col min="6148" max="6149" width="10" customWidth="1"/>
    <col min="6150" max="6150" width="9.42578125" customWidth="1"/>
    <col min="6151" max="6151" width="9.5703125" customWidth="1"/>
    <col min="6152" max="6152" width="37.140625" customWidth="1"/>
    <col min="6401" max="6401" width="5.42578125" customWidth="1"/>
    <col min="6404" max="6405" width="10" customWidth="1"/>
    <col min="6406" max="6406" width="9.42578125" customWidth="1"/>
    <col min="6407" max="6407" width="9.5703125" customWidth="1"/>
    <col min="6408" max="6408" width="37.140625" customWidth="1"/>
    <col min="6657" max="6657" width="5.42578125" customWidth="1"/>
    <col min="6660" max="6661" width="10" customWidth="1"/>
    <col min="6662" max="6662" width="9.42578125" customWidth="1"/>
    <col min="6663" max="6663" width="9.5703125" customWidth="1"/>
    <col min="6664" max="6664" width="37.140625" customWidth="1"/>
    <col min="6913" max="6913" width="5.42578125" customWidth="1"/>
    <col min="6916" max="6917" width="10" customWidth="1"/>
    <col min="6918" max="6918" width="9.42578125" customWidth="1"/>
    <col min="6919" max="6919" width="9.5703125" customWidth="1"/>
    <col min="6920" max="6920" width="37.140625" customWidth="1"/>
    <col min="7169" max="7169" width="5.42578125" customWidth="1"/>
    <col min="7172" max="7173" width="10" customWidth="1"/>
    <col min="7174" max="7174" width="9.42578125" customWidth="1"/>
    <col min="7175" max="7175" width="9.5703125" customWidth="1"/>
    <col min="7176" max="7176" width="37.140625" customWidth="1"/>
    <col min="7425" max="7425" width="5.42578125" customWidth="1"/>
    <col min="7428" max="7429" width="10" customWidth="1"/>
    <col min="7430" max="7430" width="9.42578125" customWidth="1"/>
    <col min="7431" max="7431" width="9.5703125" customWidth="1"/>
    <col min="7432" max="7432" width="37.140625" customWidth="1"/>
    <col min="7681" max="7681" width="5.42578125" customWidth="1"/>
    <col min="7684" max="7685" width="10" customWidth="1"/>
    <col min="7686" max="7686" width="9.42578125" customWidth="1"/>
    <col min="7687" max="7687" width="9.5703125" customWidth="1"/>
    <col min="7688" max="7688" width="37.140625" customWidth="1"/>
    <col min="7937" max="7937" width="5.42578125" customWidth="1"/>
    <col min="7940" max="7941" width="10" customWidth="1"/>
    <col min="7942" max="7942" width="9.42578125" customWidth="1"/>
    <col min="7943" max="7943" width="9.5703125" customWidth="1"/>
    <col min="7944" max="7944" width="37.140625" customWidth="1"/>
    <col min="8193" max="8193" width="5.42578125" customWidth="1"/>
    <col min="8196" max="8197" width="10" customWidth="1"/>
    <col min="8198" max="8198" width="9.42578125" customWidth="1"/>
    <col min="8199" max="8199" width="9.5703125" customWidth="1"/>
    <col min="8200" max="8200" width="37.140625" customWidth="1"/>
    <col min="8449" max="8449" width="5.42578125" customWidth="1"/>
    <col min="8452" max="8453" width="10" customWidth="1"/>
    <col min="8454" max="8454" width="9.42578125" customWidth="1"/>
    <col min="8455" max="8455" width="9.5703125" customWidth="1"/>
    <col min="8456" max="8456" width="37.140625" customWidth="1"/>
    <col min="8705" max="8705" width="5.42578125" customWidth="1"/>
    <col min="8708" max="8709" width="10" customWidth="1"/>
    <col min="8710" max="8710" width="9.42578125" customWidth="1"/>
    <col min="8711" max="8711" width="9.5703125" customWidth="1"/>
    <col min="8712" max="8712" width="37.140625" customWidth="1"/>
    <col min="8961" max="8961" width="5.42578125" customWidth="1"/>
    <col min="8964" max="8965" width="10" customWidth="1"/>
    <col min="8966" max="8966" width="9.42578125" customWidth="1"/>
    <col min="8967" max="8967" width="9.5703125" customWidth="1"/>
    <col min="8968" max="8968" width="37.140625" customWidth="1"/>
    <col min="9217" max="9217" width="5.42578125" customWidth="1"/>
    <col min="9220" max="9221" width="10" customWidth="1"/>
    <col min="9222" max="9222" width="9.42578125" customWidth="1"/>
    <col min="9223" max="9223" width="9.5703125" customWidth="1"/>
    <col min="9224" max="9224" width="37.140625" customWidth="1"/>
    <col min="9473" max="9473" width="5.42578125" customWidth="1"/>
    <col min="9476" max="9477" width="10" customWidth="1"/>
    <col min="9478" max="9478" width="9.42578125" customWidth="1"/>
    <col min="9479" max="9479" width="9.5703125" customWidth="1"/>
    <col min="9480" max="9480" width="37.140625" customWidth="1"/>
    <col min="9729" max="9729" width="5.42578125" customWidth="1"/>
    <col min="9732" max="9733" width="10" customWidth="1"/>
    <col min="9734" max="9734" width="9.42578125" customWidth="1"/>
    <col min="9735" max="9735" width="9.5703125" customWidth="1"/>
    <col min="9736" max="9736" width="37.140625" customWidth="1"/>
    <col min="9985" max="9985" width="5.42578125" customWidth="1"/>
    <col min="9988" max="9989" width="10" customWidth="1"/>
    <col min="9990" max="9990" width="9.42578125" customWidth="1"/>
    <col min="9991" max="9991" width="9.5703125" customWidth="1"/>
    <col min="9992" max="9992" width="37.140625" customWidth="1"/>
    <col min="10241" max="10241" width="5.42578125" customWidth="1"/>
    <col min="10244" max="10245" width="10" customWidth="1"/>
    <col min="10246" max="10246" width="9.42578125" customWidth="1"/>
    <col min="10247" max="10247" width="9.5703125" customWidth="1"/>
    <col min="10248" max="10248" width="37.140625" customWidth="1"/>
    <col min="10497" max="10497" width="5.42578125" customWidth="1"/>
    <col min="10500" max="10501" width="10" customWidth="1"/>
    <col min="10502" max="10502" width="9.42578125" customWidth="1"/>
    <col min="10503" max="10503" width="9.5703125" customWidth="1"/>
    <col min="10504" max="10504" width="37.140625" customWidth="1"/>
    <col min="10753" max="10753" width="5.42578125" customWidth="1"/>
    <col min="10756" max="10757" width="10" customWidth="1"/>
    <col min="10758" max="10758" width="9.42578125" customWidth="1"/>
    <col min="10759" max="10759" width="9.5703125" customWidth="1"/>
    <col min="10760" max="10760" width="37.140625" customWidth="1"/>
    <col min="11009" max="11009" width="5.42578125" customWidth="1"/>
    <col min="11012" max="11013" width="10" customWidth="1"/>
    <col min="11014" max="11014" width="9.42578125" customWidth="1"/>
    <col min="11015" max="11015" width="9.5703125" customWidth="1"/>
    <col min="11016" max="11016" width="37.140625" customWidth="1"/>
    <col min="11265" max="11265" width="5.42578125" customWidth="1"/>
    <col min="11268" max="11269" width="10" customWidth="1"/>
    <col min="11270" max="11270" width="9.42578125" customWidth="1"/>
    <col min="11271" max="11271" width="9.5703125" customWidth="1"/>
    <col min="11272" max="11272" width="37.140625" customWidth="1"/>
    <col min="11521" max="11521" width="5.42578125" customWidth="1"/>
    <col min="11524" max="11525" width="10" customWidth="1"/>
    <col min="11526" max="11526" width="9.42578125" customWidth="1"/>
    <col min="11527" max="11527" width="9.5703125" customWidth="1"/>
    <col min="11528" max="11528" width="37.140625" customWidth="1"/>
    <col min="11777" max="11777" width="5.42578125" customWidth="1"/>
    <col min="11780" max="11781" width="10" customWidth="1"/>
    <col min="11782" max="11782" width="9.42578125" customWidth="1"/>
    <col min="11783" max="11783" width="9.5703125" customWidth="1"/>
    <col min="11784" max="11784" width="37.140625" customWidth="1"/>
    <col min="12033" max="12033" width="5.42578125" customWidth="1"/>
    <col min="12036" max="12037" width="10" customWidth="1"/>
    <col min="12038" max="12038" width="9.42578125" customWidth="1"/>
    <col min="12039" max="12039" width="9.5703125" customWidth="1"/>
    <col min="12040" max="12040" width="37.140625" customWidth="1"/>
    <col min="12289" max="12289" width="5.42578125" customWidth="1"/>
    <col min="12292" max="12293" width="10" customWidth="1"/>
    <col min="12294" max="12294" width="9.42578125" customWidth="1"/>
    <col min="12295" max="12295" width="9.5703125" customWidth="1"/>
    <col min="12296" max="12296" width="37.140625" customWidth="1"/>
    <col min="12545" max="12545" width="5.42578125" customWidth="1"/>
    <col min="12548" max="12549" width="10" customWidth="1"/>
    <col min="12550" max="12550" width="9.42578125" customWidth="1"/>
    <col min="12551" max="12551" width="9.5703125" customWidth="1"/>
    <col min="12552" max="12552" width="37.140625" customWidth="1"/>
    <col min="12801" max="12801" width="5.42578125" customWidth="1"/>
    <col min="12804" max="12805" width="10" customWidth="1"/>
    <col min="12806" max="12806" width="9.42578125" customWidth="1"/>
    <col min="12807" max="12807" width="9.5703125" customWidth="1"/>
    <col min="12808" max="12808" width="37.140625" customWidth="1"/>
    <col min="13057" max="13057" width="5.42578125" customWidth="1"/>
    <col min="13060" max="13061" width="10" customWidth="1"/>
    <col min="13062" max="13062" width="9.42578125" customWidth="1"/>
    <col min="13063" max="13063" width="9.5703125" customWidth="1"/>
    <col min="13064" max="13064" width="37.140625" customWidth="1"/>
    <col min="13313" max="13313" width="5.42578125" customWidth="1"/>
    <col min="13316" max="13317" width="10" customWidth="1"/>
    <col min="13318" max="13318" width="9.42578125" customWidth="1"/>
    <col min="13319" max="13319" width="9.5703125" customWidth="1"/>
    <col min="13320" max="13320" width="37.140625" customWidth="1"/>
    <col min="13569" max="13569" width="5.42578125" customWidth="1"/>
    <col min="13572" max="13573" width="10" customWidth="1"/>
    <col min="13574" max="13574" width="9.42578125" customWidth="1"/>
    <col min="13575" max="13575" width="9.5703125" customWidth="1"/>
    <col min="13576" max="13576" width="37.140625" customWidth="1"/>
    <col min="13825" max="13825" width="5.42578125" customWidth="1"/>
    <col min="13828" max="13829" width="10" customWidth="1"/>
    <col min="13830" max="13830" width="9.42578125" customWidth="1"/>
    <col min="13831" max="13831" width="9.5703125" customWidth="1"/>
    <col min="13832" max="13832" width="37.140625" customWidth="1"/>
    <col min="14081" max="14081" width="5.42578125" customWidth="1"/>
    <col min="14084" max="14085" width="10" customWidth="1"/>
    <col min="14086" max="14086" width="9.42578125" customWidth="1"/>
    <col min="14087" max="14087" width="9.5703125" customWidth="1"/>
    <col min="14088" max="14088" width="37.140625" customWidth="1"/>
    <col min="14337" max="14337" width="5.42578125" customWidth="1"/>
    <col min="14340" max="14341" width="10" customWidth="1"/>
    <col min="14342" max="14342" width="9.42578125" customWidth="1"/>
    <col min="14343" max="14343" width="9.5703125" customWidth="1"/>
    <col min="14344" max="14344" width="37.140625" customWidth="1"/>
    <col min="14593" max="14593" width="5.42578125" customWidth="1"/>
    <col min="14596" max="14597" width="10" customWidth="1"/>
    <col min="14598" max="14598" width="9.42578125" customWidth="1"/>
    <col min="14599" max="14599" width="9.5703125" customWidth="1"/>
    <col min="14600" max="14600" width="37.140625" customWidth="1"/>
    <col min="14849" max="14849" width="5.42578125" customWidth="1"/>
    <col min="14852" max="14853" width="10" customWidth="1"/>
    <col min="14854" max="14854" width="9.42578125" customWidth="1"/>
    <col min="14855" max="14855" width="9.5703125" customWidth="1"/>
    <col min="14856" max="14856" width="37.140625" customWidth="1"/>
    <col min="15105" max="15105" width="5.42578125" customWidth="1"/>
    <col min="15108" max="15109" width="10" customWidth="1"/>
    <col min="15110" max="15110" width="9.42578125" customWidth="1"/>
    <col min="15111" max="15111" width="9.5703125" customWidth="1"/>
    <col min="15112" max="15112" width="37.140625" customWidth="1"/>
    <col min="15361" max="15361" width="5.42578125" customWidth="1"/>
    <col min="15364" max="15365" width="10" customWidth="1"/>
    <col min="15366" max="15366" width="9.42578125" customWidth="1"/>
    <col min="15367" max="15367" width="9.5703125" customWidth="1"/>
    <col min="15368" max="15368" width="37.140625" customWidth="1"/>
    <col min="15617" max="15617" width="5.42578125" customWidth="1"/>
    <col min="15620" max="15621" width="10" customWidth="1"/>
    <col min="15622" max="15622" width="9.42578125" customWidth="1"/>
    <col min="15623" max="15623" width="9.5703125" customWidth="1"/>
    <col min="15624" max="15624" width="37.140625" customWidth="1"/>
    <col min="15873" max="15873" width="5.42578125" customWidth="1"/>
    <col min="15876" max="15877" width="10" customWidth="1"/>
    <col min="15878" max="15878" width="9.42578125" customWidth="1"/>
    <col min="15879" max="15879" width="9.5703125" customWidth="1"/>
    <col min="15880" max="15880" width="37.140625" customWidth="1"/>
    <col min="16129" max="16129" width="5.42578125" customWidth="1"/>
    <col min="16132" max="16133" width="10" customWidth="1"/>
    <col min="16134" max="16134" width="9.42578125" customWidth="1"/>
    <col min="16135" max="16135" width="9.5703125" customWidth="1"/>
    <col min="16136" max="16136" width="37.140625" customWidth="1"/>
  </cols>
  <sheetData>
    <row r="1" spans="1:8" ht="18.75" x14ac:dyDescent="0.3">
      <c r="A1" s="1"/>
      <c r="B1" s="2" t="s">
        <v>79</v>
      </c>
      <c r="C1" s="1"/>
      <c r="D1" s="1"/>
      <c r="E1" s="1"/>
      <c r="F1" s="2"/>
      <c r="G1" t="s">
        <v>91</v>
      </c>
    </row>
    <row r="2" spans="1:8" x14ac:dyDescent="0.25">
      <c r="E2" s="4"/>
      <c r="F2" s="4"/>
      <c r="G2" s="4"/>
      <c r="H2" s="3" t="s">
        <v>85</v>
      </c>
    </row>
    <row r="3" spans="1:8" ht="15.75" thickBot="1" x14ac:dyDescent="0.3">
      <c r="A3" s="5"/>
      <c r="B3" s="5" t="s">
        <v>0</v>
      </c>
      <c r="C3" s="5"/>
      <c r="D3" s="5"/>
      <c r="E3" s="6" t="s">
        <v>80</v>
      </c>
      <c r="F3" s="6" t="s">
        <v>81</v>
      </c>
      <c r="G3" s="6" t="s">
        <v>82</v>
      </c>
      <c r="H3" s="7" t="s">
        <v>88</v>
      </c>
    </row>
    <row r="4" spans="1:8" x14ac:dyDescent="0.25">
      <c r="A4">
        <v>1111</v>
      </c>
      <c r="B4" s="8" t="s">
        <v>1</v>
      </c>
      <c r="C4" s="8"/>
      <c r="D4" s="8"/>
      <c r="E4" s="9">
        <v>3800000</v>
      </c>
      <c r="F4" s="60"/>
      <c r="G4" s="10">
        <f>SUM(E4:F4)</f>
        <v>3800000</v>
      </c>
      <c r="H4" s="58">
        <v>1082</v>
      </c>
    </row>
    <row r="5" spans="1:8" x14ac:dyDescent="0.25">
      <c r="A5">
        <v>1112</v>
      </c>
      <c r="B5" s="8" t="s">
        <v>1</v>
      </c>
      <c r="C5" s="8" t="s">
        <v>2</v>
      </c>
      <c r="D5" s="8"/>
      <c r="E5" s="9">
        <v>100000</v>
      </c>
      <c r="F5" s="60"/>
      <c r="G5" s="10">
        <f t="shared" ref="G5:G43" si="0">SUM(E5:F5)</f>
        <v>100000</v>
      </c>
      <c r="H5" s="58">
        <v>111</v>
      </c>
    </row>
    <row r="6" spans="1:8" x14ac:dyDescent="0.25">
      <c r="A6">
        <v>1113</v>
      </c>
      <c r="B6" s="8" t="s">
        <v>3</v>
      </c>
      <c r="C6" s="8"/>
      <c r="D6" s="8"/>
      <c r="E6" s="9">
        <v>350000</v>
      </c>
      <c r="F6" s="60"/>
      <c r="G6" s="10">
        <f t="shared" si="0"/>
        <v>350000</v>
      </c>
      <c r="H6" s="58">
        <v>96</v>
      </c>
    </row>
    <row r="7" spans="1:8" x14ac:dyDescent="0.25">
      <c r="A7">
        <v>1121</v>
      </c>
      <c r="B7" s="8" t="s">
        <v>4</v>
      </c>
      <c r="C7" s="8"/>
      <c r="D7" s="8"/>
      <c r="E7" s="9">
        <v>4200000</v>
      </c>
      <c r="F7" s="60"/>
      <c r="G7" s="10">
        <f t="shared" si="0"/>
        <v>4200000</v>
      </c>
      <c r="H7" s="58">
        <v>926</v>
      </c>
    </row>
    <row r="8" spans="1:8" x14ac:dyDescent="0.25">
      <c r="A8">
        <v>1122</v>
      </c>
      <c r="B8" s="8" t="s">
        <v>5</v>
      </c>
      <c r="C8" s="8"/>
      <c r="D8" s="8"/>
      <c r="E8" s="9">
        <v>302290</v>
      </c>
      <c r="F8" s="61"/>
      <c r="G8" s="10">
        <f t="shared" si="0"/>
        <v>302290</v>
      </c>
      <c r="H8" s="58">
        <v>302</v>
      </c>
    </row>
    <row r="9" spans="1:8" x14ac:dyDescent="0.25">
      <c r="A9">
        <v>1211</v>
      </c>
      <c r="B9" s="8" t="s">
        <v>6</v>
      </c>
      <c r="C9" s="8"/>
      <c r="D9" s="8"/>
      <c r="E9" s="9">
        <v>7800000</v>
      </c>
      <c r="F9" s="61"/>
      <c r="G9" s="10">
        <f t="shared" si="0"/>
        <v>7800000</v>
      </c>
      <c r="H9" s="58">
        <v>2206</v>
      </c>
    </row>
    <row r="10" spans="1:8" x14ac:dyDescent="0.25">
      <c r="A10">
        <v>1340</v>
      </c>
      <c r="B10" s="8" t="s">
        <v>7</v>
      </c>
      <c r="C10" s="8"/>
      <c r="D10" s="8"/>
      <c r="E10" s="11">
        <v>890000</v>
      </c>
      <c r="F10" s="60"/>
      <c r="G10" s="10">
        <f t="shared" si="0"/>
        <v>890000</v>
      </c>
      <c r="H10" s="58">
        <v>775</v>
      </c>
    </row>
    <row r="11" spans="1:8" x14ac:dyDescent="0.25">
      <c r="A11">
        <v>1341</v>
      </c>
      <c r="B11" s="8" t="s">
        <v>8</v>
      </c>
      <c r="C11" s="8"/>
      <c r="D11" s="8"/>
      <c r="E11" s="9">
        <v>27000</v>
      </c>
      <c r="F11" s="60"/>
      <c r="G11" s="10">
        <f t="shared" si="0"/>
        <v>27000</v>
      </c>
      <c r="H11" s="58">
        <v>21</v>
      </c>
    </row>
    <row r="12" spans="1:8" x14ac:dyDescent="0.25">
      <c r="A12">
        <v>1343</v>
      </c>
      <c r="B12" s="8" t="s">
        <v>9</v>
      </c>
      <c r="C12" s="8"/>
      <c r="D12" s="8"/>
      <c r="E12" s="9">
        <v>1000</v>
      </c>
      <c r="F12" s="60"/>
      <c r="G12" s="10">
        <f t="shared" si="0"/>
        <v>1000</v>
      </c>
      <c r="H12" s="58">
        <v>0</v>
      </c>
    </row>
    <row r="13" spans="1:8" x14ac:dyDescent="0.25">
      <c r="A13">
        <v>1344</v>
      </c>
      <c r="B13" s="8" t="s">
        <v>10</v>
      </c>
      <c r="C13" s="8"/>
      <c r="D13" s="8"/>
      <c r="E13" s="9">
        <v>10000</v>
      </c>
      <c r="F13" s="60"/>
      <c r="G13" s="10">
        <f t="shared" si="0"/>
        <v>10000</v>
      </c>
      <c r="H13" s="58">
        <v>5</v>
      </c>
    </row>
    <row r="14" spans="1:8" x14ac:dyDescent="0.25">
      <c r="A14">
        <v>1356</v>
      </c>
      <c r="B14" s="8" t="s">
        <v>11</v>
      </c>
      <c r="C14" s="8"/>
      <c r="D14" s="8"/>
      <c r="E14" s="9">
        <v>46000</v>
      </c>
      <c r="F14" s="60"/>
      <c r="G14" s="10">
        <f t="shared" si="0"/>
        <v>46000</v>
      </c>
      <c r="H14" s="58">
        <v>46</v>
      </c>
    </row>
    <row r="15" spans="1:8" x14ac:dyDescent="0.25">
      <c r="A15">
        <v>1361</v>
      </c>
      <c r="B15" s="8" t="s">
        <v>12</v>
      </c>
      <c r="C15" s="8"/>
      <c r="D15" s="8"/>
      <c r="E15" s="9">
        <v>20000</v>
      </c>
      <c r="F15" s="60"/>
      <c r="G15" s="10">
        <f t="shared" si="0"/>
        <v>20000</v>
      </c>
      <c r="H15" s="58">
        <v>6</v>
      </c>
    </row>
    <row r="16" spans="1:8" x14ac:dyDescent="0.25">
      <c r="A16">
        <v>1382</v>
      </c>
      <c r="B16" s="8" t="s">
        <v>86</v>
      </c>
      <c r="C16" s="8"/>
      <c r="D16" s="8"/>
      <c r="E16" s="9">
        <v>27000</v>
      </c>
      <c r="F16" s="60"/>
      <c r="G16" s="10">
        <f>SUM(E16:F16)</f>
        <v>27000</v>
      </c>
      <c r="H16" s="58">
        <v>27</v>
      </c>
    </row>
    <row r="17" spans="1:9" x14ac:dyDescent="0.25">
      <c r="A17">
        <v>1511</v>
      </c>
      <c r="B17" s="8" t="s">
        <v>13</v>
      </c>
      <c r="C17" s="8"/>
      <c r="D17" s="8"/>
      <c r="E17" s="9">
        <v>600000</v>
      </c>
      <c r="F17" s="60"/>
      <c r="G17" s="10">
        <f t="shared" si="0"/>
        <v>600000</v>
      </c>
      <c r="H17" s="58">
        <v>2</v>
      </c>
    </row>
    <row r="18" spans="1:9" x14ac:dyDescent="0.25">
      <c r="A18">
        <v>4112</v>
      </c>
      <c r="B18" t="s">
        <v>14</v>
      </c>
      <c r="E18" s="10">
        <v>326500</v>
      </c>
      <c r="F18" s="60"/>
      <c r="G18" s="10">
        <f t="shared" si="0"/>
        <v>326500</v>
      </c>
      <c r="H18" s="58">
        <v>82</v>
      </c>
    </row>
    <row r="19" spans="1:9" x14ac:dyDescent="0.25">
      <c r="A19">
        <v>4116</v>
      </c>
      <c r="B19" t="s">
        <v>89</v>
      </c>
      <c r="E19" s="10">
        <v>394701</v>
      </c>
      <c r="F19" s="60"/>
      <c r="G19" s="10">
        <f>SUM(E19:F19)</f>
        <v>394701</v>
      </c>
      <c r="H19" s="58">
        <v>395</v>
      </c>
    </row>
    <row r="20" spans="1:9" x14ac:dyDescent="0.25">
      <c r="A20" s="12">
        <v>4216</v>
      </c>
      <c r="B20" t="s">
        <v>15</v>
      </c>
      <c r="E20" s="10">
        <v>450000</v>
      </c>
      <c r="F20" s="60"/>
      <c r="G20" s="10">
        <f t="shared" si="0"/>
        <v>450000</v>
      </c>
      <c r="H20" s="58">
        <v>0</v>
      </c>
    </row>
    <row r="21" spans="1:9" x14ac:dyDescent="0.25">
      <c r="A21" s="12">
        <v>4222</v>
      </c>
      <c r="B21" t="s">
        <v>16</v>
      </c>
      <c r="E21" s="10">
        <v>225000</v>
      </c>
      <c r="F21" s="60"/>
      <c r="G21" s="10">
        <f t="shared" si="0"/>
        <v>225000</v>
      </c>
      <c r="H21" s="58">
        <v>225</v>
      </c>
    </row>
    <row r="22" spans="1:9" x14ac:dyDescent="0.25">
      <c r="A22">
        <v>1039</v>
      </c>
      <c r="B22" t="s">
        <v>17</v>
      </c>
      <c r="E22" s="13">
        <v>350000</v>
      </c>
      <c r="F22" s="60"/>
      <c r="G22" s="10">
        <f t="shared" si="0"/>
        <v>350000</v>
      </c>
      <c r="H22" s="58">
        <v>323</v>
      </c>
    </row>
    <row r="23" spans="1:9" x14ac:dyDescent="0.25">
      <c r="A23">
        <v>1098</v>
      </c>
      <c r="B23" t="s">
        <v>18</v>
      </c>
      <c r="E23" s="10">
        <v>77000</v>
      </c>
      <c r="F23" s="60"/>
      <c r="G23" s="10">
        <f t="shared" si="0"/>
        <v>77000</v>
      </c>
      <c r="H23" s="58">
        <v>40</v>
      </c>
      <c r="I23" s="77"/>
    </row>
    <row r="24" spans="1:9" x14ac:dyDescent="0.25">
      <c r="A24">
        <v>2310</v>
      </c>
      <c r="B24" t="s">
        <v>19</v>
      </c>
      <c r="E24" s="10">
        <v>3000</v>
      </c>
      <c r="F24" s="60"/>
      <c r="G24" s="10">
        <f t="shared" si="0"/>
        <v>3000</v>
      </c>
      <c r="H24" s="58">
        <v>4</v>
      </c>
    </row>
    <row r="25" spans="1:9" x14ac:dyDescent="0.25">
      <c r="A25">
        <v>2321</v>
      </c>
      <c r="B25" t="s">
        <v>20</v>
      </c>
      <c r="E25" s="10">
        <v>18000</v>
      </c>
      <c r="F25" s="60"/>
      <c r="G25" s="10">
        <f t="shared" si="0"/>
        <v>18000</v>
      </c>
      <c r="H25" s="58">
        <v>7</v>
      </c>
    </row>
    <row r="26" spans="1:9" x14ac:dyDescent="0.25">
      <c r="A26">
        <v>3313</v>
      </c>
      <c r="B26" t="s">
        <v>21</v>
      </c>
      <c r="E26" s="10">
        <v>10000</v>
      </c>
      <c r="F26" s="60"/>
      <c r="G26" s="10">
        <f t="shared" si="0"/>
        <v>10000</v>
      </c>
      <c r="H26" s="58">
        <v>8</v>
      </c>
    </row>
    <row r="27" spans="1:9" x14ac:dyDescent="0.25">
      <c r="A27">
        <v>3314</v>
      </c>
      <c r="B27" t="s">
        <v>22</v>
      </c>
      <c r="E27" s="10">
        <v>1000</v>
      </c>
      <c r="F27" s="60"/>
      <c r="G27" s="10">
        <f t="shared" si="0"/>
        <v>1000</v>
      </c>
      <c r="H27" s="58">
        <v>0</v>
      </c>
    </row>
    <row r="28" spans="1:9" x14ac:dyDescent="0.25">
      <c r="A28">
        <v>3315</v>
      </c>
      <c r="B28" s="14" t="s">
        <v>23</v>
      </c>
      <c r="E28" s="10">
        <v>3000</v>
      </c>
      <c r="F28" s="60"/>
      <c r="G28" s="10">
        <f t="shared" si="0"/>
        <v>3000</v>
      </c>
      <c r="H28" s="58">
        <v>0</v>
      </c>
    </row>
    <row r="29" spans="1:9" x14ac:dyDescent="0.25">
      <c r="A29">
        <v>3319</v>
      </c>
      <c r="B29" s="14" t="s">
        <v>24</v>
      </c>
      <c r="E29" s="10">
        <v>5000</v>
      </c>
      <c r="F29" s="60"/>
      <c r="G29" s="10">
        <f t="shared" si="0"/>
        <v>5000</v>
      </c>
      <c r="H29" s="58">
        <v>3</v>
      </c>
    </row>
    <row r="30" spans="1:9" x14ac:dyDescent="0.25">
      <c r="A30">
        <v>3349</v>
      </c>
      <c r="B30" t="s">
        <v>26</v>
      </c>
      <c r="E30" s="10">
        <v>5000</v>
      </c>
      <c r="F30" s="60"/>
      <c r="G30" s="10">
        <f t="shared" si="0"/>
        <v>5000</v>
      </c>
      <c r="H30" s="58">
        <v>0</v>
      </c>
    </row>
    <row r="31" spans="1:9" x14ac:dyDescent="0.25">
      <c r="A31">
        <v>3419</v>
      </c>
      <c r="B31" t="s">
        <v>27</v>
      </c>
      <c r="E31" s="10">
        <v>7000</v>
      </c>
      <c r="F31" s="60"/>
      <c r="G31" s="10">
        <f t="shared" si="0"/>
        <v>7000</v>
      </c>
      <c r="H31" s="58">
        <v>7</v>
      </c>
    </row>
    <row r="32" spans="1:9" x14ac:dyDescent="0.25">
      <c r="A32">
        <v>3612</v>
      </c>
      <c r="B32" t="s">
        <v>28</v>
      </c>
      <c r="E32" s="10">
        <v>280000</v>
      </c>
      <c r="F32" s="60"/>
      <c r="G32" s="10">
        <f t="shared" si="0"/>
        <v>280000</v>
      </c>
      <c r="H32" s="58">
        <v>70</v>
      </c>
    </row>
    <row r="33" spans="1:9" x14ac:dyDescent="0.25">
      <c r="A33">
        <v>3613</v>
      </c>
      <c r="B33" t="s">
        <v>29</v>
      </c>
      <c r="E33" s="10">
        <v>190000</v>
      </c>
      <c r="F33" s="60"/>
      <c r="G33" s="10">
        <f t="shared" si="0"/>
        <v>190000</v>
      </c>
      <c r="H33" s="58">
        <v>41</v>
      </c>
    </row>
    <row r="34" spans="1:9" x14ac:dyDescent="0.25">
      <c r="A34">
        <v>3632</v>
      </c>
      <c r="B34" t="s">
        <v>30</v>
      </c>
      <c r="E34" s="10">
        <v>7000</v>
      </c>
      <c r="F34" s="60"/>
      <c r="G34" s="10">
        <f t="shared" si="0"/>
        <v>7000</v>
      </c>
      <c r="H34" s="58">
        <v>2</v>
      </c>
    </row>
    <row r="35" spans="1:9" x14ac:dyDescent="0.25">
      <c r="A35">
        <v>3633</v>
      </c>
      <c r="B35" t="s">
        <v>31</v>
      </c>
      <c r="E35" s="10">
        <v>2000</v>
      </c>
      <c r="F35" s="60"/>
      <c r="G35" s="10">
        <f t="shared" si="0"/>
        <v>2000</v>
      </c>
      <c r="H35" s="58">
        <v>1</v>
      </c>
    </row>
    <row r="36" spans="1:9" x14ac:dyDescent="0.25">
      <c r="A36">
        <v>3639</v>
      </c>
      <c r="B36" t="s">
        <v>32</v>
      </c>
      <c r="E36" s="10">
        <v>20000</v>
      </c>
      <c r="F36" s="60"/>
      <c r="G36" s="10">
        <f>SUM(E36:F36)</f>
        <v>20000</v>
      </c>
      <c r="H36" s="58">
        <v>0</v>
      </c>
    </row>
    <row r="37" spans="1:9" x14ac:dyDescent="0.25">
      <c r="A37">
        <v>3722</v>
      </c>
      <c r="B37" t="s">
        <v>33</v>
      </c>
      <c r="E37" s="10">
        <v>88000</v>
      </c>
      <c r="F37" s="60"/>
      <c r="G37" s="10">
        <f>SUM(E37:F37)</f>
        <v>88000</v>
      </c>
      <c r="H37" s="58">
        <v>86</v>
      </c>
      <c r="I37" s="77"/>
    </row>
    <row r="38" spans="1:9" x14ac:dyDescent="0.25">
      <c r="A38">
        <v>3725</v>
      </c>
      <c r="B38" t="s">
        <v>34</v>
      </c>
      <c r="E38" s="10">
        <v>290000</v>
      </c>
      <c r="F38" s="60"/>
      <c r="G38" s="10">
        <f t="shared" si="0"/>
        <v>290000</v>
      </c>
      <c r="H38" s="58">
        <v>91</v>
      </c>
    </row>
    <row r="39" spans="1:9" x14ac:dyDescent="0.25">
      <c r="A39">
        <v>3726</v>
      </c>
      <c r="B39" t="s">
        <v>35</v>
      </c>
      <c r="E39" s="10">
        <v>15000</v>
      </c>
      <c r="F39" s="60"/>
      <c r="G39" s="10">
        <f>SUM(E39:F39)</f>
        <v>15000</v>
      </c>
      <c r="H39" s="58">
        <v>3</v>
      </c>
    </row>
    <row r="40" spans="1:9" x14ac:dyDescent="0.25">
      <c r="A40">
        <v>6171</v>
      </c>
      <c r="B40" t="s">
        <v>36</v>
      </c>
      <c r="E40" s="10">
        <v>28000</v>
      </c>
      <c r="F40" s="60"/>
      <c r="G40" s="10">
        <f t="shared" si="0"/>
        <v>28000</v>
      </c>
      <c r="H40" s="58">
        <v>20</v>
      </c>
      <c r="I40" s="77"/>
    </row>
    <row r="41" spans="1:9" x14ac:dyDescent="0.25">
      <c r="A41">
        <v>6310</v>
      </c>
      <c r="B41" t="s">
        <v>37</v>
      </c>
      <c r="E41" s="10">
        <v>500</v>
      </c>
      <c r="F41" s="60"/>
      <c r="G41" s="10">
        <f t="shared" si="0"/>
        <v>500</v>
      </c>
      <c r="H41" s="58">
        <v>0</v>
      </c>
    </row>
    <row r="42" spans="1:9" ht="15.75" thickBot="1" x14ac:dyDescent="0.3">
      <c r="A42" s="15">
        <v>6409</v>
      </c>
      <c r="B42" s="16" t="s">
        <v>38</v>
      </c>
      <c r="C42" s="17"/>
      <c r="D42" s="17"/>
      <c r="E42" s="18">
        <v>3000</v>
      </c>
      <c r="F42" s="62"/>
      <c r="G42" s="19">
        <f t="shared" si="0"/>
        <v>3000</v>
      </c>
      <c r="H42" s="59">
        <v>0</v>
      </c>
    </row>
    <row r="43" spans="1:9" ht="15.75" thickTop="1" x14ac:dyDescent="0.25">
      <c r="A43" s="17"/>
      <c r="B43" s="20" t="s">
        <v>39</v>
      </c>
      <c r="C43" s="20"/>
      <c r="D43" s="20"/>
      <c r="E43" s="21">
        <f>SUM(E4:E42)</f>
        <v>20971991</v>
      </c>
      <c r="F43" s="60">
        <f>SUM(F4:F42)</f>
        <v>0</v>
      </c>
      <c r="G43" s="22">
        <f t="shared" si="0"/>
        <v>20971991</v>
      </c>
      <c r="H43" s="58">
        <f>SUM(H4:H42)</f>
        <v>7013</v>
      </c>
    </row>
    <row r="44" spans="1:9" x14ac:dyDescent="0.25">
      <c r="A44" s="17"/>
      <c r="B44" s="23"/>
      <c r="C44" s="23"/>
      <c r="D44" s="23"/>
      <c r="E44" s="24"/>
      <c r="F44" s="10"/>
      <c r="G44" s="22"/>
    </row>
    <row r="45" spans="1:9" x14ac:dyDescent="0.25">
      <c r="A45" s="17"/>
      <c r="B45" s="23"/>
      <c r="C45" s="23"/>
      <c r="D45" s="23"/>
      <c r="E45" s="24"/>
      <c r="F45" s="10"/>
      <c r="G45" s="22"/>
    </row>
    <row r="46" spans="1:9" x14ac:dyDescent="0.25">
      <c r="A46" s="17"/>
      <c r="B46" s="23"/>
      <c r="C46" s="23"/>
      <c r="D46" s="23"/>
      <c r="E46" s="24"/>
      <c r="F46" s="10"/>
      <c r="G46" s="22"/>
    </row>
    <row r="47" spans="1:9" x14ac:dyDescent="0.25">
      <c r="A47" s="17"/>
      <c r="B47" s="23"/>
      <c r="C47" s="23"/>
      <c r="D47" s="23"/>
      <c r="E47" s="24"/>
      <c r="F47" s="10"/>
      <c r="G47" s="22"/>
    </row>
    <row r="48" spans="1:9" x14ac:dyDescent="0.25">
      <c r="A48" s="17"/>
      <c r="B48" s="23"/>
      <c r="C48" s="23"/>
      <c r="D48" s="23"/>
      <c r="E48" s="24"/>
      <c r="F48" s="10"/>
      <c r="G48" s="22"/>
      <c r="H48" s="58" t="s">
        <v>85</v>
      </c>
    </row>
    <row r="49" spans="1:9" ht="15.75" thickBot="1" x14ac:dyDescent="0.3">
      <c r="B49" s="25" t="s">
        <v>40</v>
      </c>
      <c r="E49" s="26" t="s">
        <v>80</v>
      </c>
      <c r="F49" s="26" t="s">
        <v>81</v>
      </c>
      <c r="G49" s="26" t="s">
        <v>83</v>
      </c>
      <c r="H49" s="58" t="s">
        <v>88</v>
      </c>
    </row>
    <row r="50" spans="1:9" ht="14.25" customHeight="1" x14ac:dyDescent="0.25">
      <c r="A50" s="27">
        <v>1014</v>
      </c>
      <c r="B50" s="27" t="s">
        <v>41</v>
      </c>
      <c r="C50" s="27"/>
      <c r="D50" s="27"/>
      <c r="E50" s="28">
        <v>10000</v>
      </c>
      <c r="F50" s="63"/>
      <c r="G50" s="28">
        <f>SUM(E50:F50)</f>
        <v>10000</v>
      </c>
      <c r="H50" s="68">
        <v>0</v>
      </c>
    </row>
    <row r="51" spans="1:9" ht="14.25" customHeight="1" x14ac:dyDescent="0.25">
      <c r="A51">
        <v>1036</v>
      </c>
      <c r="B51" t="s">
        <v>42</v>
      </c>
      <c r="E51" s="10">
        <v>10400</v>
      </c>
      <c r="F51" s="64"/>
      <c r="G51" s="29">
        <f t="shared" ref="G51:G95" si="1">SUM(E51:F51)</f>
        <v>10400</v>
      </c>
      <c r="H51" s="69">
        <v>10</v>
      </c>
    </row>
    <row r="52" spans="1:9" ht="22.5" customHeight="1" x14ac:dyDescent="0.25">
      <c r="A52">
        <v>1039</v>
      </c>
      <c r="B52" t="s">
        <v>43</v>
      </c>
      <c r="E52" s="10">
        <v>400000</v>
      </c>
      <c r="F52" s="65">
        <v>120000</v>
      </c>
      <c r="G52" s="29">
        <f t="shared" si="1"/>
        <v>520000</v>
      </c>
      <c r="H52" s="69">
        <v>137</v>
      </c>
      <c r="I52" s="77" t="s">
        <v>92</v>
      </c>
    </row>
    <row r="53" spans="1:9" ht="13.5" customHeight="1" x14ac:dyDescent="0.25">
      <c r="A53">
        <v>2143</v>
      </c>
      <c r="B53" t="s">
        <v>44</v>
      </c>
      <c r="E53" s="10">
        <v>55600</v>
      </c>
      <c r="F53" s="65"/>
      <c r="G53" s="29">
        <f t="shared" si="1"/>
        <v>55600</v>
      </c>
      <c r="H53" s="69">
        <v>18</v>
      </c>
      <c r="I53" s="75"/>
    </row>
    <row r="54" spans="1:9" ht="35.25" customHeight="1" x14ac:dyDescent="0.25">
      <c r="A54">
        <v>2212</v>
      </c>
      <c r="B54" t="s">
        <v>45</v>
      </c>
      <c r="E54" s="10">
        <v>1010000</v>
      </c>
      <c r="F54" s="65">
        <v>220000</v>
      </c>
      <c r="G54" s="29">
        <f t="shared" si="1"/>
        <v>1230000</v>
      </c>
      <c r="H54" s="69">
        <v>35</v>
      </c>
      <c r="I54" s="77" t="s">
        <v>93</v>
      </c>
    </row>
    <row r="55" spans="1:9" x14ac:dyDescent="0.25">
      <c r="A55" s="25">
        <v>2219</v>
      </c>
      <c r="B55" s="25" t="s">
        <v>46</v>
      </c>
      <c r="C55" s="25"/>
      <c r="D55" s="25"/>
      <c r="E55" s="32">
        <v>513100</v>
      </c>
      <c r="F55" s="34"/>
      <c r="G55" s="33">
        <f t="shared" si="1"/>
        <v>513100</v>
      </c>
      <c r="H55" s="70">
        <v>0</v>
      </c>
    </row>
    <row r="56" spans="1:9" ht="14.25" customHeight="1" x14ac:dyDescent="0.25">
      <c r="A56">
        <v>2221</v>
      </c>
      <c r="B56" t="s">
        <v>47</v>
      </c>
      <c r="E56" s="10">
        <v>60000</v>
      </c>
      <c r="F56" s="65"/>
      <c r="G56" s="29">
        <f t="shared" si="1"/>
        <v>60000</v>
      </c>
      <c r="H56" s="70">
        <v>0</v>
      </c>
    </row>
    <row r="57" spans="1:9" ht="14.25" customHeight="1" x14ac:dyDescent="0.25">
      <c r="A57">
        <v>2292</v>
      </c>
      <c r="B57" t="s">
        <v>48</v>
      </c>
      <c r="E57" s="10">
        <v>48000</v>
      </c>
      <c r="F57" s="65"/>
      <c r="G57" s="29">
        <f>SUM(E57:F57)</f>
        <v>48000</v>
      </c>
      <c r="H57" s="70">
        <v>4</v>
      </c>
    </row>
    <row r="58" spans="1:9" ht="14.25" customHeight="1" x14ac:dyDescent="0.25">
      <c r="A58">
        <v>2310</v>
      </c>
      <c r="B58" t="s">
        <v>19</v>
      </c>
      <c r="E58" s="10">
        <v>240000</v>
      </c>
      <c r="F58" s="65"/>
      <c r="G58" s="29">
        <f t="shared" si="1"/>
        <v>240000</v>
      </c>
      <c r="H58" s="70">
        <v>0</v>
      </c>
    </row>
    <row r="59" spans="1:9" ht="14.25" customHeight="1" x14ac:dyDescent="0.25">
      <c r="A59">
        <v>2321</v>
      </c>
      <c r="B59" t="s">
        <v>20</v>
      </c>
      <c r="E59" s="10">
        <v>53000</v>
      </c>
      <c r="F59" s="65"/>
      <c r="G59" s="29">
        <f t="shared" si="1"/>
        <v>53000</v>
      </c>
      <c r="H59" s="70">
        <v>5</v>
      </c>
      <c r="I59" s="77"/>
    </row>
    <row r="60" spans="1:9" ht="22.5" customHeight="1" x14ac:dyDescent="0.25">
      <c r="A60" s="30">
        <v>3113</v>
      </c>
      <c r="B60" s="30" t="s">
        <v>49</v>
      </c>
      <c r="C60" s="30"/>
      <c r="D60" s="30"/>
      <c r="E60" s="34">
        <v>1944701</v>
      </c>
      <c r="F60" s="34">
        <v>300000</v>
      </c>
      <c r="G60" s="31">
        <f t="shared" si="1"/>
        <v>2244701</v>
      </c>
      <c r="H60" s="70">
        <v>829</v>
      </c>
      <c r="I60" s="77"/>
    </row>
    <row r="61" spans="1:9" ht="14.25" customHeight="1" x14ac:dyDescent="0.25">
      <c r="B61" t="s">
        <v>50</v>
      </c>
      <c r="E61" s="38">
        <v>1160000</v>
      </c>
      <c r="F61" s="34">
        <v>300000</v>
      </c>
      <c r="G61" s="29">
        <f t="shared" si="1"/>
        <v>1460000</v>
      </c>
      <c r="H61" s="70">
        <v>422</v>
      </c>
    </row>
    <row r="62" spans="1:9" ht="14.25" customHeight="1" x14ac:dyDescent="0.25">
      <c r="A62">
        <v>3313</v>
      </c>
      <c r="B62" t="s">
        <v>51</v>
      </c>
      <c r="C62" s="35"/>
      <c r="E62" s="18">
        <v>9000</v>
      </c>
      <c r="F62" s="34"/>
      <c r="G62" s="29">
        <f t="shared" si="1"/>
        <v>9000</v>
      </c>
      <c r="H62" s="70">
        <v>2</v>
      </c>
    </row>
    <row r="63" spans="1:9" ht="14.25" customHeight="1" x14ac:dyDescent="0.25">
      <c r="A63">
        <v>3314</v>
      </c>
      <c r="B63" t="s">
        <v>22</v>
      </c>
      <c r="E63" s="18">
        <v>13000</v>
      </c>
      <c r="F63" s="34"/>
      <c r="G63" s="29">
        <f t="shared" si="1"/>
        <v>13000</v>
      </c>
      <c r="H63" s="70">
        <v>2</v>
      </c>
    </row>
    <row r="64" spans="1:9" ht="14.25" customHeight="1" x14ac:dyDescent="0.25">
      <c r="A64">
        <v>3315</v>
      </c>
      <c r="B64" t="s">
        <v>23</v>
      </c>
      <c r="E64" s="18">
        <v>90000</v>
      </c>
      <c r="F64" s="34"/>
      <c r="G64" s="29">
        <f t="shared" si="1"/>
        <v>90000</v>
      </c>
      <c r="H64" s="70">
        <v>8</v>
      </c>
    </row>
    <row r="65" spans="1:9" ht="14.25" customHeight="1" x14ac:dyDescent="0.25">
      <c r="A65">
        <v>3319</v>
      </c>
      <c r="B65" t="s">
        <v>24</v>
      </c>
      <c r="E65" s="18">
        <v>280000</v>
      </c>
      <c r="F65" s="34"/>
      <c r="G65" s="29">
        <f t="shared" si="1"/>
        <v>280000</v>
      </c>
      <c r="H65" s="70">
        <v>7</v>
      </c>
    </row>
    <row r="66" spans="1:9" ht="14.25" customHeight="1" x14ac:dyDescent="0.25">
      <c r="A66">
        <v>3341</v>
      </c>
      <c r="B66" t="s">
        <v>25</v>
      </c>
      <c r="E66" s="18">
        <v>26000</v>
      </c>
      <c r="F66" s="34"/>
      <c r="G66" s="29">
        <f t="shared" si="1"/>
        <v>26000</v>
      </c>
      <c r="H66" s="70">
        <v>0</v>
      </c>
    </row>
    <row r="67" spans="1:9" ht="14.25" customHeight="1" x14ac:dyDescent="0.25">
      <c r="A67">
        <v>3349</v>
      </c>
      <c r="B67" t="s">
        <v>26</v>
      </c>
      <c r="E67" s="18">
        <v>85000</v>
      </c>
      <c r="F67" s="34"/>
      <c r="G67" s="29">
        <f t="shared" si="1"/>
        <v>85000</v>
      </c>
      <c r="H67" s="70">
        <v>21</v>
      </c>
    </row>
    <row r="68" spans="1:9" ht="14.25" customHeight="1" x14ac:dyDescent="0.25">
      <c r="A68">
        <v>3392</v>
      </c>
      <c r="B68" t="s">
        <v>52</v>
      </c>
      <c r="E68" s="18">
        <v>15000</v>
      </c>
      <c r="F68" s="34"/>
      <c r="G68" s="29">
        <f t="shared" si="1"/>
        <v>15000</v>
      </c>
      <c r="H68" s="70">
        <v>0</v>
      </c>
    </row>
    <row r="69" spans="1:9" ht="14.25" customHeight="1" x14ac:dyDescent="0.25">
      <c r="A69">
        <v>3399</v>
      </c>
      <c r="B69" t="s">
        <v>53</v>
      </c>
      <c r="E69" s="18">
        <v>21000</v>
      </c>
      <c r="F69" s="34"/>
      <c r="G69" s="29">
        <f t="shared" si="1"/>
        <v>21000</v>
      </c>
      <c r="H69" s="70">
        <v>8</v>
      </c>
    </row>
    <row r="70" spans="1:9" ht="14.25" customHeight="1" x14ac:dyDescent="0.25">
      <c r="A70">
        <v>3419</v>
      </c>
      <c r="B70" s="14" t="s">
        <v>27</v>
      </c>
      <c r="E70" s="18">
        <v>710000</v>
      </c>
      <c r="F70" s="34"/>
      <c r="G70" s="29">
        <f t="shared" si="1"/>
        <v>710000</v>
      </c>
      <c r="H70" s="70">
        <v>100</v>
      </c>
    </row>
    <row r="71" spans="1:9" s="25" customFormat="1" x14ac:dyDescent="0.25">
      <c r="A71" s="25">
        <v>3429</v>
      </c>
      <c r="B71" s="36" t="s">
        <v>54</v>
      </c>
      <c r="E71" s="34">
        <v>1080000</v>
      </c>
      <c r="F71" s="34"/>
      <c r="G71" s="33">
        <f t="shared" si="1"/>
        <v>1080000</v>
      </c>
      <c r="H71" s="71">
        <v>27</v>
      </c>
    </row>
    <row r="72" spans="1:9" ht="14.25" customHeight="1" x14ac:dyDescent="0.25">
      <c r="A72">
        <v>3612</v>
      </c>
      <c r="B72" t="s">
        <v>28</v>
      </c>
      <c r="E72" s="18">
        <v>132000</v>
      </c>
      <c r="F72" s="34"/>
      <c r="G72" s="29">
        <f t="shared" si="1"/>
        <v>132000</v>
      </c>
      <c r="H72" s="70">
        <v>40</v>
      </c>
    </row>
    <row r="73" spans="1:9" ht="14.25" customHeight="1" x14ac:dyDescent="0.25">
      <c r="A73">
        <v>3613</v>
      </c>
      <c r="B73" t="s">
        <v>29</v>
      </c>
      <c r="E73" s="10">
        <v>46000</v>
      </c>
      <c r="F73" s="65"/>
      <c r="G73" s="29">
        <f t="shared" si="1"/>
        <v>46000</v>
      </c>
      <c r="H73" s="70">
        <v>27</v>
      </c>
    </row>
    <row r="74" spans="1:9" ht="14.25" customHeight="1" x14ac:dyDescent="0.25">
      <c r="A74">
        <v>3631</v>
      </c>
      <c r="B74" t="s">
        <v>55</v>
      </c>
      <c r="E74" s="10">
        <v>1172000</v>
      </c>
      <c r="F74" s="65"/>
      <c r="G74" s="29">
        <f t="shared" si="1"/>
        <v>1172000</v>
      </c>
      <c r="H74" s="70">
        <v>59</v>
      </c>
    </row>
    <row r="75" spans="1:9" ht="14.25" customHeight="1" x14ac:dyDescent="0.25">
      <c r="A75">
        <v>3632</v>
      </c>
      <c r="B75" t="s">
        <v>30</v>
      </c>
      <c r="E75" s="18">
        <v>1224700</v>
      </c>
      <c r="F75" s="34"/>
      <c r="G75" s="29">
        <f t="shared" si="1"/>
        <v>1224700</v>
      </c>
      <c r="H75" s="70">
        <v>14</v>
      </c>
      <c r="I75" s="3"/>
    </row>
    <row r="76" spans="1:9" ht="14.25" customHeight="1" x14ac:dyDescent="0.25">
      <c r="A76">
        <v>3633</v>
      </c>
      <c r="B76" t="s">
        <v>56</v>
      </c>
      <c r="E76" s="18">
        <v>100000</v>
      </c>
      <c r="F76" s="34"/>
      <c r="G76" s="29">
        <f t="shared" si="1"/>
        <v>100000</v>
      </c>
      <c r="H76" s="70">
        <v>0</v>
      </c>
    </row>
    <row r="77" spans="1:9" ht="14.25" customHeight="1" x14ac:dyDescent="0.25">
      <c r="A77">
        <v>3635</v>
      </c>
      <c r="B77" t="s">
        <v>57</v>
      </c>
      <c r="E77" s="18">
        <v>150000</v>
      </c>
      <c r="F77" s="34"/>
      <c r="G77" s="29">
        <f t="shared" si="1"/>
        <v>150000</v>
      </c>
      <c r="H77" s="70">
        <v>0</v>
      </c>
    </row>
    <row r="78" spans="1:9" ht="14.25" customHeight="1" x14ac:dyDescent="0.25">
      <c r="A78">
        <v>3639</v>
      </c>
      <c r="B78" t="s">
        <v>58</v>
      </c>
      <c r="E78" s="10">
        <v>0</v>
      </c>
      <c r="F78" s="66"/>
      <c r="G78" s="29">
        <f t="shared" si="1"/>
        <v>0</v>
      </c>
      <c r="H78" s="70">
        <v>0</v>
      </c>
    </row>
    <row r="79" spans="1:9" ht="14.25" customHeight="1" x14ac:dyDescent="0.25">
      <c r="A79">
        <v>3699</v>
      </c>
      <c r="B79" t="s">
        <v>59</v>
      </c>
      <c r="E79" s="10">
        <v>25000</v>
      </c>
      <c r="F79" s="65"/>
      <c r="G79" s="29">
        <f t="shared" si="1"/>
        <v>25000</v>
      </c>
      <c r="H79" s="70">
        <v>0</v>
      </c>
    </row>
    <row r="80" spans="1:9" ht="14.25" customHeight="1" x14ac:dyDescent="0.25">
      <c r="A80">
        <v>3721</v>
      </c>
      <c r="B80" t="s">
        <v>60</v>
      </c>
      <c r="E80" s="18">
        <v>30000</v>
      </c>
      <c r="F80" s="34"/>
      <c r="G80" s="29">
        <f t="shared" si="1"/>
        <v>30000</v>
      </c>
      <c r="H80" s="70">
        <v>0</v>
      </c>
    </row>
    <row r="81" spans="1:9" ht="14.25" customHeight="1" x14ac:dyDescent="0.25">
      <c r="A81">
        <v>3722</v>
      </c>
      <c r="B81" t="s">
        <v>61</v>
      </c>
      <c r="E81" s="37">
        <v>980000</v>
      </c>
      <c r="F81" s="34"/>
      <c r="G81" s="29">
        <f t="shared" si="1"/>
        <v>980000</v>
      </c>
      <c r="H81" s="70">
        <v>307</v>
      </c>
    </row>
    <row r="82" spans="1:9" ht="14.25" customHeight="1" x14ac:dyDescent="0.25">
      <c r="A82">
        <v>3723</v>
      </c>
      <c r="B82" t="s">
        <v>62</v>
      </c>
      <c r="E82" s="18">
        <v>75000</v>
      </c>
      <c r="F82" s="34"/>
      <c r="G82" s="29">
        <f t="shared" si="1"/>
        <v>75000</v>
      </c>
      <c r="H82" s="70">
        <v>2</v>
      </c>
    </row>
    <row r="83" spans="1:9" ht="14.25" customHeight="1" x14ac:dyDescent="0.25">
      <c r="A83">
        <v>3726</v>
      </c>
      <c r="B83" t="s">
        <v>63</v>
      </c>
      <c r="E83" s="18">
        <v>4325000</v>
      </c>
      <c r="F83" s="34"/>
      <c r="G83" s="29">
        <f t="shared" si="1"/>
        <v>4325000</v>
      </c>
      <c r="H83" s="70">
        <v>1</v>
      </c>
    </row>
    <row r="84" spans="1:9" s="25" customFormat="1" x14ac:dyDescent="0.25">
      <c r="A84" s="25">
        <v>3745</v>
      </c>
      <c r="B84" s="25" t="s">
        <v>64</v>
      </c>
      <c r="E84" s="32">
        <v>3041000</v>
      </c>
      <c r="F84" s="34"/>
      <c r="G84" s="33">
        <f t="shared" si="1"/>
        <v>3041000</v>
      </c>
      <c r="H84" s="72">
        <v>581</v>
      </c>
      <c r="I84" s="76"/>
    </row>
    <row r="85" spans="1:9" ht="14.25" customHeight="1" x14ac:dyDescent="0.25">
      <c r="A85">
        <v>3749</v>
      </c>
      <c r="B85" s="14" t="s">
        <v>65</v>
      </c>
      <c r="E85" s="18">
        <v>35000</v>
      </c>
      <c r="F85" s="34"/>
      <c r="G85" s="29">
        <f>SUM(E85:F85)</f>
        <v>35000</v>
      </c>
      <c r="H85" s="70">
        <v>23</v>
      </c>
    </row>
    <row r="86" spans="1:9" ht="14.25" customHeight="1" x14ac:dyDescent="0.25">
      <c r="A86">
        <v>4350</v>
      </c>
      <c r="B86" t="s">
        <v>66</v>
      </c>
      <c r="E86" s="38">
        <v>35000</v>
      </c>
      <c r="F86" s="34"/>
      <c r="G86" s="29">
        <f t="shared" si="1"/>
        <v>35000</v>
      </c>
      <c r="H86" s="70">
        <v>0</v>
      </c>
    </row>
    <row r="87" spans="1:9" ht="14.25" customHeight="1" x14ac:dyDescent="0.25">
      <c r="A87">
        <v>5212</v>
      </c>
      <c r="B87" s="14" t="s">
        <v>67</v>
      </c>
      <c r="E87" s="18">
        <v>10000</v>
      </c>
      <c r="F87" s="34"/>
      <c r="G87" s="29">
        <f t="shared" si="1"/>
        <v>10000</v>
      </c>
      <c r="H87" s="70">
        <v>0</v>
      </c>
    </row>
    <row r="88" spans="1:9" ht="14.25" customHeight="1" x14ac:dyDescent="0.25">
      <c r="A88">
        <v>5512</v>
      </c>
      <c r="B88" t="s">
        <v>68</v>
      </c>
      <c r="D88" s="39"/>
      <c r="E88" s="10">
        <v>194000</v>
      </c>
      <c r="F88" s="65"/>
      <c r="G88" s="29">
        <f t="shared" si="1"/>
        <v>194000</v>
      </c>
      <c r="H88" s="70">
        <v>38</v>
      </c>
    </row>
    <row r="89" spans="1:9" ht="14.25" customHeight="1" x14ac:dyDescent="0.25">
      <c r="A89">
        <v>6112</v>
      </c>
      <c r="B89" t="s">
        <v>69</v>
      </c>
      <c r="E89" s="10">
        <v>1400000</v>
      </c>
      <c r="F89" s="65"/>
      <c r="G89" s="29">
        <f t="shared" si="1"/>
        <v>1400000</v>
      </c>
      <c r="H89" s="70">
        <v>316</v>
      </c>
    </row>
    <row r="90" spans="1:9" ht="14.25" customHeight="1" x14ac:dyDescent="0.25">
      <c r="A90">
        <v>6171</v>
      </c>
      <c r="B90" t="s">
        <v>36</v>
      </c>
      <c r="E90" s="38">
        <v>2200000</v>
      </c>
      <c r="F90" s="34"/>
      <c r="G90" s="29">
        <f t="shared" si="1"/>
        <v>2200000</v>
      </c>
      <c r="H90" s="70">
        <v>404</v>
      </c>
    </row>
    <row r="91" spans="1:9" ht="14.25" customHeight="1" x14ac:dyDescent="0.25">
      <c r="A91">
        <v>6310</v>
      </c>
      <c r="B91" t="s">
        <v>70</v>
      </c>
      <c r="E91" s="18">
        <v>16000</v>
      </c>
      <c r="F91" s="34"/>
      <c r="G91" s="29">
        <f t="shared" si="1"/>
        <v>16000</v>
      </c>
      <c r="H91" s="70">
        <v>5</v>
      </c>
    </row>
    <row r="92" spans="1:9" ht="13.5" customHeight="1" x14ac:dyDescent="0.25">
      <c r="A92">
        <v>6320</v>
      </c>
      <c r="B92" t="s">
        <v>71</v>
      </c>
      <c r="E92" s="18">
        <v>95000</v>
      </c>
      <c r="F92" s="34"/>
      <c r="G92" s="29">
        <f t="shared" si="1"/>
        <v>95000</v>
      </c>
      <c r="H92" s="70">
        <v>0</v>
      </c>
    </row>
    <row r="93" spans="1:9" ht="27" customHeight="1" x14ac:dyDescent="0.25">
      <c r="A93">
        <v>6399</v>
      </c>
      <c r="B93" t="s">
        <v>87</v>
      </c>
      <c r="E93" s="18">
        <v>402290</v>
      </c>
      <c r="F93" s="34"/>
      <c r="G93" s="29">
        <f t="shared" si="1"/>
        <v>402290</v>
      </c>
      <c r="H93" s="70">
        <v>333</v>
      </c>
      <c r="I93" s="77"/>
    </row>
    <row r="94" spans="1:9" ht="14.25" customHeight="1" x14ac:dyDescent="0.25">
      <c r="A94">
        <v>6402</v>
      </c>
      <c r="B94" t="s">
        <v>90</v>
      </c>
      <c r="E94" s="18">
        <v>240</v>
      </c>
      <c r="F94" s="34"/>
      <c r="G94" s="29">
        <f>SUM(E94:F94)</f>
        <v>240</v>
      </c>
      <c r="H94" s="70">
        <v>0</v>
      </c>
      <c r="I94" s="77"/>
    </row>
    <row r="95" spans="1:9" ht="14.25" customHeight="1" thickBot="1" x14ac:dyDescent="0.3">
      <c r="A95" s="40">
        <v>6409</v>
      </c>
      <c r="B95" s="40" t="s">
        <v>38</v>
      </c>
      <c r="C95" s="40"/>
      <c r="D95" s="41"/>
      <c r="E95" s="42">
        <v>200000</v>
      </c>
      <c r="F95" s="67"/>
      <c r="G95" s="43">
        <f t="shared" si="1"/>
        <v>200000</v>
      </c>
      <c r="H95" s="73">
        <v>78</v>
      </c>
    </row>
    <row r="96" spans="1:9" ht="15.75" thickBot="1" x14ac:dyDescent="0.3">
      <c r="A96" s="17"/>
      <c r="B96" s="44" t="s">
        <v>72</v>
      </c>
      <c r="C96" s="45"/>
      <c r="D96" s="45"/>
      <c r="E96" s="46">
        <f>SUM(E50:E95)-E61</f>
        <v>22562031</v>
      </c>
      <c r="F96" s="79">
        <f>SUM(F50:F95)-F61</f>
        <v>640000</v>
      </c>
      <c r="G96" s="43">
        <f>SUM(G50:G95)-G61</f>
        <v>23202031</v>
      </c>
      <c r="H96" s="69">
        <f>SUM(H50:H95)-H61</f>
        <v>3441</v>
      </c>
    </row>
    <row r="97" spans="1:8" ht="15.75" thickBot="1" x14ac:dyDescent="0.3">
      <c r="A97" s="15">
        <v>6409</v>
      </c>
      <c r="B97" s="78" t="s">
        <v>73</v>
      </c>
      <c r="C97" s="14"/>
      <c r="D97" s="14"/>
      <c r="E97" s="64">
        <v>9707960</v>
      </c>
      <c r="F97" s="64">
        <f>F43-F96</f>
        <v>-640000</v>
      </c>
      <c r="G97" s="38">
        <f>SUM(E97:F97)</f>
        <v>9067960</v>
      </c>
      <c r="H97" s="74"/>
    </row>
    <row r="98" spans="1:8" ht="15.75" thickTop="1" x14ac:dyDescent="0.25">
      <c r="B98" s="82" t="s">
        <v>74</v>
      </c>
      <c r="C98" s="82"/>
      <c r="D98" s="82"/>
      <c r="E98" s="47">
        <f>E43+E102</f>
        <v>32269991</v>
      </c>
      <c r="F98" s="47">
        <f>SUM(F96:F97)</f>
        <v>0</v>
      </c>
      <c r="G98" s="47">
        <f>SUM(G96:G97)</f>
        <v>32269991</v>
      </c>
      <c r="H98" s="69"/>
    </row>
    <row r="99" spans="1:8" s="8" customFormat="1" ht="7.5" customHeight="1" x14ac:dyDescent="0.25">
      <c r="B99" s="48"/>
      <c r="C99" s="48"/>
      <c r="D99" s="48"/>
      <c r="E99" s="49"/>
      <c r="F99" s="50"/>
      <c r="G99" s="49"/>
      <c r="H99" s="51"/>
    </row>
    <row r="100" spans="1:8" x14ac:dyDescent="0.25">
      <c r="B100" s="52" t="s">
        <v>75</v>
      </c>
      <c r="C100" s="52"/>
      <c r="D100" s="53">
        <v>42736</v>
      </c>
      <c r="E100" s="54">
        <v>12300000</v>
      </c>
      <c r="F100" s="52" t="s">
        <v>76</v>
      </c>
      <c r="G100" s="10"/>
      <c r="H100" s="81">
        <v>12329</v>
      </c>
    </row>
    <row r="101" spans="1:8" ht="15" customHeight="1" x14ac:dyDescent="0.25">
      <c r="B101" s="55" t="s">
        <v>77</v>
      </c>
      <c r="C101" s="55"/>
      <c r="D101" s="55"/>
      <c r="E101" s="56">
        <v>1002000</v>
      </c>
      <c r="F101" s="55" t="s">
        <v>76</v>
      </c>
      <c r="G101" s="10"/>
      <c r="H101" s="81">
        <v>167</v>
      </c>
    </row>
    <row r="102" spans="1:8" ht="15" customHeight="1" x14ac:dyDescent="0.25">
      <c r="B102" t="s">
        <v>78</v>
      </c>
      <c r="E102" s="10">
        <f>E100-E101</f>
        <v>11298000</v>
      </c>
      <c r="F102" s="14" t="s">
        <v>76</v>
      </c>
      <c r="G102" s="10"/>
      <c r="H102" s="80"/>
    </row>
    <row r="103" spans="1:8" ht="6" customHeight="1" x14ac:dyDescent="0.25">
      <c r="E103" s="10"/>
      <c r="F103" s="14"/>
      <c r="G103" s="10"/>
      <c r="H103" s="80"/>
    </row>
    <row r="104" spans="1:8" x14ac:dyDescent="0.25">
      <c r="B104" t="s">
        <v>84</v>
      </c>
      <c r="D104" s="57">
        <v>42870</v>
      </c>
      <c r="E104" s="10"/>
      <c r="F104" s="14"/>
      <c r="G104" s="10"/>
      <c r="H104" s="80"/>
    </row>
  </sheetData>
  <mergeCells count="1">
    <mergeCell ref="B98:D9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2017-03-21T06:13:32Z</cp:lastPrinted>
  <dcterms:created xsi:type="dcterms:W3CDTF">2017-03-06T13:12:21Z</dcterms:created>
  <dcterms:modified xsi:type="dcterms:W3CDTF">2017-05-16T10:59:35Z</dcterms:modified>
</cp:coreProperties>
</file>