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" i="1" l="1"/>
  <c r="G43" i="1" l="1"/>
  <c r="G17" i="1"/>
  <c r="G18" i="1" l="1"/>
  <c r="G97" i="1" l="1"/>
  <c r="G21" i="1"/>
  <c r="H99" i="1" l="1"/>
  <c r="H47" i="1"/>
  <c r="E105" i="1" l="1"/>
  <c r="F99" i="1"/>
  <c r="E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F47" i="1"/>
  <c r="E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0" i="1"/>
  <c r="G19" i="1"/>
  <c r="G16" i="1"/>
  <c r="G15" i="1"/>
  <c r="G14" i="1"/>
  <c r="G13" i="1"/>
  <c r="G12" i="1"/>
  <c r="G11" i="1"/>
  <c r="G9" i="1"/>
  <c r="G8" i="1"/>
  <c r="G7" i="1"/>
  <c r="G6" i="1"/>
  <c r="G5" i="1"/>
  <c r="G4" i="1"/>
  <c r="E101" i="1" l="1"/>
  <c r="F100" i="1"/>
  <c r="F101" i="1" s="1"/>
  <c r="G99" i="1"/>
  <c r="G47" i="1"/>
  <c r="G100" i="1" l="1"/>
  <c r="G101" i="1" s="1"/>
</calcChain>
</file>

<file path=xl/sharedStrings.xml><?xml version="1.0" encoding="utf-8"?>
<sst xmlns="http://schemas.openxmlformats.org/spreadsheetml/2006/main" count="120" uniqueCount="100">
  <si>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</si>
  <si>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</si>
  <si>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</si>
  <si>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</si>
  <si>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</si>
  <si>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</si>
  <si>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</si>
  <si>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</si>
  <si>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</si>
  <si>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</si>
  <si>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</si>
  <si>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</si>
  <si>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</si>
  <si>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</si>
  <si>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</si>
  <si>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</si>
  <si>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</si>
  <si>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</si>
  <si>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</si>
  <si>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</si>
  <si>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</si>
  <si>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</si>
  <si>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</si>
  <si>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</si>
  <si>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</si>
  <si>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</si>
  <si>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</si>
  <si>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</si>
  <si>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</si>
  <si>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</si>
  <si>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</si>
  <si>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</si>
  <si>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</si>
  <si>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</si>
  <si>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</si>
  <si>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</si>
  <si>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</si>
  <si>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</si>
  <si>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</si>
  <si>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</si>
  <si>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</si>
  <si>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</si>
  <si>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</si>
  <si>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</si>
  <si>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</si>
  <si>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</si>
  <si>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</si>
  <si>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</si>
  <si>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</si>
  <si>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</si>
  <si>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</si>
  <si>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</si>
  <si>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</si>
  <si>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</si>
  <si>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</si>
  <si>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</si>
  <si>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</si>
  <si>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</si>
  <si>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</si>
  <si>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</si>
  <si>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</si>
  <si>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</si>
  <si>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</si>
  <si>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</si>
  <si>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</si>
  <si>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</si>
  <si>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</si>
  <si>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</si>
  <si>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</si>
  <si>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</si>
  <si>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</si>
  <si>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</si>
  <si>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</si>
  <si>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</si>
  <si>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</si>
  <si>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</si>
  <si>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</si>
  <si>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</si>
  <si>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</si>
  <si>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Schválený</t>
  </si>
  <si>
    <t>úprava</t>
  </si>
  <si>
    <t>Celkem</t>
  </si>
  <si>
    <t>celkem</t>
  </si>
  <si>
    <t>Schváleno:</t>
  </si>
  <si>
    <t>(tis.Kč)</t>
  </si>
  <si>
    <t>Zrušený odvod z loterií</t>
  </si>
  <si>
    <t>DPH a DPPO za obec</t>
  </si>
  <si>
    <t>Dotace pro školu (vzdělávání)</t>
  </si>
  <si>
    <t>Finanční vypořád. Minul. Let</t>
  </si>
  <si>
    <t>Daň z hazardních her</t>
  </si>
  <si>
    <t>Ost. správa v ochraně živ.prost.</t>
  </si>
  <si>
    <t>č.5</t>
  </si>
  <si>
    <t>4přísp. SMS,2Spolek pro obnovu venkova, +2MAS,+2Mikroreg.</t>
  </si>
  <si>
    <t>uhrnutí bio</t>
  </si>
  <si>
    <t>vratky</t>
  </si>
  <si>
    <t>sk.k31.7.</t>
  </si>
  <si>
    <t>Odvod za odnětí ze zem. Půdy</t>
  </si>
  <si>
    <t>zateplení MŠ navýšení</t>
  </si>
  <si>
    <t>570navýšení cesta Zámrklí,64 opravy</t>
  </si>
  <si>
    <t>41naviják,94těžba,vyžín.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</si>
</sst>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3" fontId="9" fillId="3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6" fillId="0" borderId="0" xfId="0" applyFont="1"/>
    <xf numFmtId="14" fontId="16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7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18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9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shrinkToFit="1"/>
    </xf>
    <xf numFmtId="0" fontId="15" fillId="3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73" workbookViewId="0">
      <selection activeCell="I57" sqref="I57"/>
    </sheetView>
  </sheetViews>
  <sheetFormatPr defaultRowHeight="15" x14ac:dyDescent="0.25"/>
  <cols>
    <col min="1" max="1" width="5.42578125" customWidth="1"/>
    <col min="4" max="5" width="10" customWidth="1"/>
    <col min="6" max="6" width="9.42578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1" spans="1:8" ht="18.75" x14ac:dyDescent="0.3">
      <c r="A1" s="1"/>
      <c r="B1" s="2" t="s">
        <v>78</v>
      </c>
      <c r="C1" s="1"/>
      <c r="D1" s="1"/>
      <c r="E1" s="1"/>
      <c r="F1" s="2"/>
      <c r="G1" t="s">
        <v>91</v>
      </c>
    </row>
    <row r="2" spans="1:8" x14ac:dyDescent="0.25">
      <c r="E2" s="4"/>
      <c r="F2" s="4"/>
      <c r="G2" s="4"/>
      <c r="H2" s="3" t="s">
        <v>84</v>
      </c>
    </row>
    <row r="3" spans="1:8" ht="15.75" thickBot="1" x14ac:dyDescent="0.3">
      <c r="A3" s="5"/>
      <c r="B3" s="5" t="s">
        <v>0</v>
      </c>
      <c r="C3" s="5"/>
      <c r="D3" s="5"/>
      <c r="E3" s="6" t="s">
        <v>79</v>
      </c>
      <c r="F3" s="6" t="s">
        <v>80</v>
      </c>
      <c r="G3" s="6" t="s">
        <v>81</v>
      </c>
      <c r="H3" s="7" t="s">
        <v>95</v>
      </c>
    </row>
    <row r="4" spans="1:8" x14ac:dyDescent="0.25">
      <c r="A4">
        <v>1111</v>
      </c>
      <c r="B4" s="8" t="s">
        <v>1</v>
      </c>
      <c r="C4" s="8"/>
      <c r="D4" s="8"/>
      <c r="E4" s="9">
        <v>3800000</v>
      </c>
      <c r="F4" s="60"/>
      <c r="G4" s="10">
        <f>SUM(E4:F4)</f>
        <v>3800000</v>
      </c>
      <c r="H4" s="58">
        <v>2496</v>
      </c>
    </row>
    <row r="5" spans="1:8" x14ac:dyDescent="0.25">
      <c r="A5">
        <v>1112</v>
      </c>
      <c r="B5" s="8" t="s">
        <v>1</v>
      </c>
      <c r="C5" s="8" t="s">
        <v>2</v>
      </c>
      <c r="D5" s="8"/>
      <c r="E5" s="9">
        <v>100000</v>
      </c>
      <c r="F5" s="60"/>
      <c r="G5" s="10">
        <f t="shared" ref="G5:G47" si="0">SUM(E5:F5)</f>
        <v>100000</v>
      </c>
      <c r="H5" s="58">
        <v>132</v>
      </c>
    </row>
    <row r="6" spans="1:8" x14ac:dyDescent="0.25">
      <c r="A6">
        <v>1113</v>
      </c>
      <c r="B6" s="8" t="s">
        <v>3</v>
      </c>
      <c r="C6" s="8"/>
      <c r="D6" s="8"/>
      <c r="E6" s="9">
        <v>350000</v>
      </c>
      <c r="F6" s="60"/>
      <c r="G6" s="10">
        <f t="shared" si="0"/>
        <v>350000</v>
      </c>
      <c r="H6" s="58">
        <v>229</v>
      </c>
    </row>
    <row r="7" spans="1:8" x14ac:dyDescent="0.25">
      <c r="A7">
        <v>1121</v>
      </c>
      <c r="B7" s="8" t="s">
        <v>4</v>
      </c>
      <c r="C7" s="8"/>
      <c r="D7" s="8"/>
      <c r="E7" s="9">
        <v>4200000</v>
      </c>
      <c r="F7" s="60"/>
      <c r="G7" s="10">
        <f t="shared" si="0"/>
        <v>4200000</v>
      </c>
      <c r="H7" s="58">
        <v>2814</v>
      </c>
    </row>
    <row r="8" spans="1:8" x14ac:dyDescent="0.25">
      <c r="A8">
        <v>1122</v>
      </c>
      <c r="B8" s="8" t="s">
        <v>5</v>
      </c>
      <c r="C8" s="8"/>
      <c r="D8" s="8"/>
      <c r="E8" s="9">
        <v>302290</v>
      </c>
      <c r="F8" s="61"/>
      <c r="G8" s="10">
        <f t="shared" si="0"/>
        <v>302290</v>
      </c>
      <c r="H8" s="58">
        <v>302</v>
      </c>
    </row>
    <row r="9" spans="1:8" x14ac:dyDescent="0.25">
      <c r="A9">
        <v>1211</v>
      </c>
      <c r="B9" s="8" t="s">
        <v>6</v>
      </c>
      <c r="C9" s="8"/>
      <c r="D9" s="8"/>
      <c r="E9" s="9">
        <v>7800000</v>
      </c>
      <c r="F9" s="61"/>
      <c r="G9" s="10">
        <f t="shared" si="0"/>
        <v>7800000</v>
      </c>
      <c r="H9" s="58">
        <v>5092</v>
      </c>
    </row>
    <row r="10" spans="1:8" x14ac:dyDescent="0.25">
      <c r="A10">
        <v>1334</v>
      </c>
      <c r="B10" s="8" t="s">
        <v>96</v>
      </c>
      <c r="C10" s="8"/>
      <c r="D10" s="8"/>
      <c r="E10" s="9"/>
      <c r="F10" s="61">
        <v>10000</v>
      </c>
      <c r="G10" s="10">
        <f>SUM(E10:F10)</f>
        <v>10000</v>
      </c>
      <c r="H10" s="58">
        <v>10</v>
      </c>
    </row>
    <row r="11" spans="1:8" x14ac:dyDescent="0.25">
      <c r="A11">
        <v>1340</v>
      </c>
      <c r="B11" s="8" t="s">
        <v>7</v>
      </c>
      <c r="C11" s="8"/>
      <c r="D11" s="8"/>
      <c r="E11" s="11">
        <v>890000</v>
      </c>
      <c r="F11" s="60"/>
      <c r="G11" s="10">
        <f t="shared" si="0"/>
        <v>890000</v>
      </c>
      <c r="H11" s="58">
        <v>876</v>
      </c>
    </row>
    <row r="12" spans="1:8" x14ac:dyDescent="0.25">
      <c r="A12">
        <v>1341</v>
      </c>
      <c r="B12" s="8" t="s">
        <v>8</v>
      </c>
      <c r="C12" s="8"/>
      <c r="D12" s="8"/>
      <c r="E12" s="9">
        <v>27000</v>
      </c>
      <c r="F12" s="60"/>
      <c r="G12" s="10">
        <f t="shared" si="0"/>
        <v>27000</v>
      </c>
      <c r="H12" s="58">
        <v>26</v>
      </c>
    </row>
    <row r="13" spans="1:8" x14ac:dyDescent="0.25">
      <c r="A13">
        <v>1343</v>
      </c>
      <c r="B13" s="8" t="s">
        <v>9</v>
      </c>
      <c r="C13" s="8"/>
      <c r="D13" s="8"/>
      <c r="E13" s="9">
        <v>1000</v>
      </c>
      <c r="F13" s="60"/>
      <c r="G13" s="10">
        <f t="shared" si="0"/>
        <v>1000</v>
      </c>
      <c r="H13" s="58">
        <v>1</v>
      </c>
    </row>
    <row r="14" spans="1:8" x14ac:dyDescent="0.25">
      <c r="A14">
        <v>1344</v>
      </c>
      <c r="B14" s="8" t="s">
        <v>10</v>
      </c>
      <c r="C14" s="8"/>
      <c r="D14" s="8"/>
      <c r="E14" s="9">
        <v>10000</v>
      </c>
      <c r="F14" s="60"/>
      <c r="G14" s="10">
        <f t="shared" si="0"/>
        <v>10000</v>
      </c>
      <c r="H14" s="58">
        <v>5</v>
      </c>
    </row>
    <row r="15" spans="1:8" x14ac:dyDescent="0.25">
      <c r="A15">
        <v>1356</v>
      </c>
      <c r="B15" s="8" t="s">
        <v>11</v>
      </c>
      <c r="C15" s="8"/>
      <c r="D15" s="8"/>
      <c r="E15" s="9">
        <v>46000</v>
      </c>
      <c r="F15" s="60"/>
      <c r="G15" s="10">
        <f t="shared" si="0"/>
        <v>46000</v>
      </c>
      <c r="H15" s="58">
        <v>46</v>
      </c>
    </row>
    <row r="16" spans="1:8" x14ac:dyDescent="0.25">
      <c r="A16">
        <v>1361</v>
      </c>
      <c r="B16" s="8" t="s">
        <v>12</v>
      </c>
      <c r="C16" s="8"/>
      <c r="D16" s="8"/>
      <c r="E16" s="9">
        <v>20000</v>
      </c>
      <c r="F16" s="60"/>
      <c r="G16" s="10">
        <f t="shared" si="0"/>
        <v>20000</v>
      </c>
      <c r="H16" s="58">
        <v>12</v>
      </c>
    </row>
    <row r="17" spans="1:9" x14ac:dyDescent="0.25">
      <c r="A17">
        <v>1381</v>
      </c>
      <c r="B17" s="8" t="s">
        <v>89</v>
      </c>
      <c r="C17" s="8"/>
      <c r="D17" s="8"/>
      <c r="E17" s="9">
        <v>30000</v>
      </c>
      <c r="F17" s="60"/>
      <c r="G17" s="10">
        <f t="shared" si="0"/>
        <v>30000</v>
      </c>
      <c r="H17" s="58">
        <v>29</v>
      </c>
    </row>
    <row r="18" spans="1:9" x14ac:dyDescent="0.25">
      <c r="A18">
        <v>1382</v>
      </c>
      <c r="B18" s="8" t="s">
        <v>85</v>
      </c>
      <c r="C18" s="8"/>
      <c r="D18" s="8"/>
      <c r="E18" s="9">
        <v>28000</v>
      </c>
      <c r="F18" s="60"/>
      <c r="G18" s="10">
        <f>SUM(E18:F18)</f>
        <v>28000</v>
      </c>
      <c r="H18" s="58">
        <v>28</v>
      </c>
    </row>
    <row r="19" spans="1:9" x14ac:dyDescent="0.25">
      <c r="A19">
        <v>1511</v>
      </c>
      <c r="B19" s="8" t="s">
        <v>13</v>
      </c>
      <c r="C19" s="8"/>
      <c r="D19" s="8"/>
      <c r="E19" s="9">
        <v>600000</v>
      </c>
      <c r="F19" s="60"/>
      <c r="G19" s="10">
        <f t="shared" si="0"/>
        <v>600000</v>
      </c>
      <c r="H19" s="58">
        <v>539</v>
      </c>
    </row>
    <row r="20" spans="1:9" x14ac:dyDescent="0.25">
      <c r="A20">
        <v>4112</v>
      </c>
      <c r="B20" t="s">
        <v>14</v>
      </c>
      <c r="E20" s="10">
        <v>326500</v>
      </c>
      <c r="F20" s="60"/>
      <c r="G20" s="10">
        <f t="shared" si="0"/>
        <v>326500</v>
      </c>
      <c r="H20" s="58">
        <v>190</v>
      </c>
    </row>
    <row r="21" spans="1:9" x14ac:dyDescent="0.25">
      <c r="A21">
        <v>4116</v>
      </c>
      <c r="B21" t="s">
        <v>87</v>
      </c>
      <c r="E21" s="10">
        <v>394701</v>
      </c>
      <c r="F21" s="60"/>
      <c r="G21" s="10">
        <f>SUM(E21:F21)</f>
        <v>394701</v>
      </c>
      <c r="H21" s="58">
        <v>395</v>
      </c>
    </row>
    <row r="22" spans="1:9" x14ac:dyDescent="0.25">
      <c r="A22" s="12">
        <v>4216</v>
      </c>
      <c r="B22" t="s">
        <v>15</v>
      </c>
      <c r="E22" s="10">
        <v>450000</v>
      </c>
      <c r="F22" s="60"/>
      <c r="G22" s="10">
        <f t="shared" si="0"/>
        <v>450000</v>
      </c>
      <c r="H22" s="58">
        <v>450</v>
      </c>
    </row>
    <row r="23" spans="1:9" x14ac:dyDescent="0.25">
      <c r="A23" s="12">
        <v>4222</v>
      </c>
      <c r="B23" t="s">
        <v>16</v>
      </c>
      <c r="E23" s="10">
        <v>225000</v>
      </c>
      <c r="F23" s="60"/>
      <c r="G23" s="10">
        <f t="shared" si="0"/>
        <v>225000</v>
      </c>
      <c r="H23" s="58">
        <v>225</v>
      </c>
    </row>
    <row r="24" spans="1:9" x14ac:dyDescent="0.25">
      <c r="A24">
        <v>1039</v>
      </c>
      <c r="B24" t="s">
        <v>17</v>
      </c>
      <c r="E24" s="13">
        <v>600000</v>
      </c>
      <c r="F24" s="60"/>
      <c r="G24" s="10">
        <f t="shared" si="0"/>
        <v>600000</v>
      </c>
      <c r="H24" s="58">
        <v>591</v>
      </c>
    </row>
    <row r="25" spans="1:9" x14ac:dyDescent="0.25">
      <c r="A25">
        <v>1098</v>
      </c>
      <c r="B25" t="s">
        <v>18</v>
      </c>
      <c r="E25" s="10">
        <v>77000</v>
      </c>
      <c r="F25" s="60"/>
      <c r="G25" s="10">
        <f t="shared" si="0"/>
        <v>77000</v>
      </c>
      <c r="H25" s="58">
        <v>65</v>
      </c>
      <c r="I25" s="76"/>
    </row>
    <row r="26" spans="1:9" x14ac:dyDescent="0.25">
      <c r="A26">
        <v>2212</v>
      </c>
      <c r="B26" t="s">
        <v>45</v>
      </c>
      <c r="E26" s="10"/>
      <c r="F26" s="60"/>
      <c r="G26" s="10"/>
      <c r="H26" s="58">
        <v>1</v>
      </c>
      <c r="I26" s="76"/>
    </row>
    <row r="27" spans="1:9" x14ac:dyDescent="0.25">
      <c r="A27">
        <v>2310</v>
      </c>
      <c r="B27" t="s">
        <v>19</v>
      </c>
      <c r="E27" s="10">
        <v>11000</v>
      </c>
      <c r="F27" s="60"/>
      <c r="G27" s="10">
        <f t="shared" si="0"/>
        <v>11000</v>
      </c>
      <c r="H27" s="58">
        <v>10</v>
      </c>
    </row>
    <row r="28" spans="1:9" x14ac:dyDescent="0.25">
      <c r="A28">
        <v>2321</v>
      </c>
      <c r="B28" t="s">
        <v>20</v>
      </c>
      <c r="E28" s="10">
        <v>20000</v>
      </c>
      <c r="F28" s="60"/>
      <c r="G28" s="10">
        <f t="shared" si="0"/>
        <v>20000</v>
      </c>
      <c r="H28" s="58">
        <v>19</v>
      </c>
    </row>
    <row r="29" spans="1:9" x14ac:dyDescent="0.25">
      <c r="A29">
        <v>3313</v>
      </c>
      <c r="B29" t="s">
        <v>21</v>
      </c>
      <c r="E29" s="10">
        <v>10000</v>
      </c>
      <c r="F29" s="60"/>
      <c r="G29" s="10">
        <f t="shared" si="0"/>
        <v>10000</v>
      </c>
      <c r="H29" s="58">
        <v>10</v>
      </c>
    </row>
    <row r="30" spans="1:9" x14ac:dyDescent="0.25">
      <c r="A30">
        <v>3314</v>
      </c>
      <c r="B30" t="s">
        <v>22</v>
      </c>
      <c r="E30" s="10">
        <v>1000</v>
      </c>
      <c r="F30" s="60"/>
      <c r="G30" s="10">
        <f t="shared" si="0"/>
        <v>1000</v>
      </c>
      <c r="H30" s="58">
        <v>0</v>
      </c>
    </row>
    <row r="31" spans="1:9" x14ac:dyDescent="0.25">
      <c r="A31">
        <v>3315</v>
      </c>
      <c r="B31" s="14" t="s">
        <v>23</v>
      </c>
      <c r="E31" s="10">
        <v>3000</v>
      </c>
      <c r="F31" s="60"/>
      <c r="G31" s="10">
        <f t="shared" si="0"/>
        <v>3000</v>
      </c>
      <c r="H31" s="58">
        <v>2</v>
      </c>
    </row>
    <row r="32" spans="1:9" x14ac:dyDescent="0.25">
      <c r="A32">
        <v>3319</v>
      </c>
      <c r="B32" s="14" t="s">
        <v>24</v>
      </c>
      <c r="E32" s="10">
        <v>5000</v>
      </c>
      <c r="F32" s="60"/>
      <c r="G32" s="10">
        <f t="shared" si="0"/>
        <v>5000</v>
      </c>
      <c r="H32" s="58">
        <v>5</v>
      </c>
    </row>
    <row r="33" spans="1:9" x14ac:dyDescent="0.25">
      <c r="A33">
        <v>3349</v>
      </c>
      <c r="B33" t="s">
        <v>26</v>
      </c>
      <c r="E33" s="10">
        <v>5000</v>
      </c>
      <c r="F33" s="60"/>
      <c r="G33" s="10">
        <f t="shared" si="0"/>
        <v>5000</v>
      </c>
      <c r="H33" s="58">
        <v>4</v>
      </c>
    </row>
    <row r="34" spans="1:9" x14ac:dyDescent="0.25">
      <c r="A34">
        <v>3419</v>
      </c>
      <c r="B34" t="s">
        <v>27</v>
      </c>
      <c r="E34" s="10">
        <v>7000</v>
      </c>
      <c r="F34" s="60"/>
      <c r="G34" s="10">
        <f t="shared" si="0"/>
        <v>7000</v>
      </c>
      <c r="H34" s="58">
        <v>8</v>
      </c>
    </row>
    <row r="35" spans="1:9" x14ac:dyDescent="0.25">
      <c r="A35">
        <v>3612</v>
      </c>
      <c r="B35" t="s">
        <v>28</v>
      </c>
      <c r="E35" s="10">
        <v>280000</v>
      </c>
      <c r="F35" s="60">
        <v>-25000</v>
      </c>
      <c r="G35" s="10">
        <f t="shared" si="0"/>
        <v>255000</v>
      </c>
      <c r="H35" s="58">
        <v>134</v>
      </c>
      <c r="I35" s="3" t="s">
        <v>94</v>
      </c>
    </row>
    <row r="36" spans="1:9" x14ac:dyDescent="0.25">
      <c r="A36">
        <v>3613</v>
      </c>
      <c r="B36" t="s">
        <v>29</v>
      </c>
      <c r="E36" s="10">
        <v>190000</v>
      </c>
      <c r="F36" s="60"/>
      <c r="G36" s="10">
        <f t="shared" si="0"/>
        <v>190000</v>
      </c>
      <c r="H36" s="58">
        <v>110</v>
      </c>
    </row>
    <row r="37" spans="1:9" x14ac:dyDescent="0.25">
      <c r="A37">
        <v>3632</v>
      </c>
      <c r="B37" t="s">
        <v>30</v>
      </c>
      <c r="E37" s="10">
        <v>7000</v>
      </c>
      <c r="F37" s="60"/>
      <c r="G37" s="10">
        <f t="shared" si="0"/>
        <v>7000</v>
      </c>
      <c r="H37" s="58">
        <v>3</v>
      </c>
    </row>
    <row r="38" spans="1:9" x14ac:dyDescent="0.25">
      <c r="A38">
        <v>3633</v>
      </c>
      <c r="B38" t="s">
        <v>31</v>
      </c>
      <c r="E38" s="10">
        <v>2000</v>
      </c>
      <c r="F38" s="60"/>
      <c r="G38" s="10">
        <f t="shared" si="0"/>
        <v>2000</v>
      </c>
      <c r="H38" s="58">
        <v>1</v>
      </c>
    </row>
    <row r="39" spans="1:9" x14ac:dyDescent="0.25">
      <c r="A39">
        <v>3639</v>
      </c>
      <c r="B39" t="s">
        <v>32</v>
      </c>
      <c r="E39" s="10">
        <v>20000</v>
      </c>
      <c r="F39" s="60"/>
      <c r="G39" s="10">
        <f>SUM(E39:F39)</f>
        <v>20000</v>
      </c>
      <c r="H39" s="58">
        <v>12</v>
      </c>
    </row>
    <row r="40" spans="1:9" x14ac:dyDescent="0.25">
      <c r="A40">
        <v>3722</v>
      </c>
      <c r="B40" t="s">
        <v>33</v>
      </c>
      <c r="E40" s="10">
        <v>103000</v>
      </c>
      <c r="F40" s="60"/>
      <c r="G40" s="10">
        <f>SUM(E40:F40)</f>
        <v>103000</v>
      </c>
      <c r="H40" s="58">
        <v>117</v>
      </c>
      <c r="I40" s="76"/>
    </row>
    <row r="41" spans="1:9" x14ac:dyDescent="0.25">
      <c r="A41">
        <v>3725</v>
      </c>
      <c r="B41" t="s">
        <v>34</v>
      </c>
      <c r="E41" s="10">
        <v>290000</v>
      </c>
      <c r="F41" s="60"/>
      <c r="G41" s="10">
        <f t="shared" si="0"/>
        <v>290000</v>
      </c>
      <c r="H41" s="58">
        <v>161</v>
      </c>
    </row>
    <row r="42" spans="1:9" x14ac:dyDescent="0.25">
      <c r="A42">
        <v>3726</v>
      </c>
      <c r="B42" t="s">
        <v>35</v>
      </c>
      <c r="E42" s="10">
        <v>15000</v>
      </c>
      <c r="F42" s="60"/>
      <c r="G42" s="10">
        <f>SUM(E42:F42)</f>
        <v>15000</v>
      </c>
      <c r="H42" s="58">
        <v>5</v>
      </c>
    </row>
    <row r="43" spans="1:9" x14ac:dyDescent="0.25">
      <c r="A43">
        <v>3769</v>
      </c>
      <c r="B43" t="s">
        <v>90</v>
      </c>
      <c r="E43" s="10">
        <v>10000</v>
      </c>
      <c r="F43" s="60"/>
      <c r="G43" s="10">
        <f>SUM(E43:F43)</f>
        <v>10000</v>
      </c>
      <c r="H43" s="58">
        <v>10</v>
      </c>
    </row>
    <row r="44" spans="1:9" x14ac:dyDescent="0.25">
      <c r="A44">
        <v>6171</v>
      </c>
      <c r="B44" t="s">
        <v>36</v>
      </c>
      <c r="E44" s="10">
        <v>28000</v>
      </c>
      <c r="F44" s="60"/>
      <c r="G44" s="10">
        <f t="shared" si="0"/>
        <v>28000</v>
      </c>
      <c r="H44" s="58">
        <v>21</v>
      </c>
      <c r="I44" s="76"/>
    </row>
    <row r="45" spans="1:9" x14ac:dyDescent="0.25">
      <c r="A45">
        <v>6310</v>
      </c>
      <c r="B45" t="s">
        <v>37</v>
      </c>
      <c r="E45" s="10">
        <v>500</v>
      </c>
      <c r="F45" s="60"/>
      <c r="G45" s="10">
        <f t="shared" si="0"/>
        <v>500</v>
      </c>
      <c r="H45" s="58">
        <v>0</v>
      </c>
    </row>
    <row r="46" spans="1:9" ht="15.75" thickBot="1" x14ac:dyDescent="0.3">
      <c r="A46" s="15">
        <v>6409</v>
      </c>
      <c r="B46" s="16" t="s">
        <v>38</v>
      </c>
      <c r="C46" s="17"/>
      <c r="D46" s="17"/>
      <c r="E46" s="18">
        <v>3000</v>
      </c>
      <c r="F46" s="62"/>
      <c r="G46" s="19">
        <f t="shared" si="0"/>
        <v>3000</v>
      </c>
      <c r="H46" s="59">
        <v>2</v>
      </c>
    </row>
    <row r="47" spans="1:9" ht="15.75" thickTop="1" x14ac:dyDescent="0.25">
      <c r="A47" s="17"/>
      <c r="B47" s="20" t="s">
        <v>39</v>
      </c>
      <c r="C47" s="20"/>
      <c r="D47" s="20"/>
      <c r="E47" s="21">
        <f>SUM(E4:E46)</f>
        <v>21287991</v>
      </c>
      <c r="F47" s="60">
        <f>SUM(F4:F46)</f>
        <v>-15000</v>
      </c>
      <c r="G47" s="22">
        <f t="shared" si="0"/>
        <v>21272991</v>
      </c>
      <c r="H47" s="58">
        <f>SUM(H4:H46)</f>
        <v>15188</v>
      </c>
    </row>
    <row r="48" spans="1:9" x14ac:dyDescent="0.25">
      <c r="A48" s="17"/>
      <c r="B48" s="23"/>
      <c r="C48" s="23"/>
      <c r="D48" s="23"/>
      <c r="E48" s="24"/>
      <c r="F48" s="10"/>
      <c r="G48" s="22"/>
    </row>
    <row r="49" spans="1:9" x14ac:dyDescent="0.25">
      <c r="A49" s="17"/>
      <c r="B49" s="23"/>
      <c r="C49" s="23"/>
      <c r="D49" s="23"/>
      <c r="E49" s="24"/>
      <c r="F49" s="10"/>
      <c r="G49" s="22"/>
    </row>
    <row r="50" spans="1:9" x14ac:dyDescent="0.25">
      <c r="A50" s="17"/>
      <c r="B50" s="23"/>
      <c r="C50" s="23"/>
      <c r="D50" s="23"/>
      <c r="E50" s="24"/>
      <c r="F50" s="10"/>
      <c r="G50" s="22"/>
    </row>
    <row r="51" spans="1:9" x14ac:dyDescent="0.25">
      <c r="A51" s="17"/>
      <c r="B51" s="23"/>
      <c r="C51" s="23"/>
      <c r="D51" s="23"/>
      <c r="E51" s="24"/>
      <c r="F51" s="10"/>
      <c r="G51" s="22"/>
    </row>
    <row r="52" spans="1:9" x14ac:dyDescent="0.25">
      <c r="A52" s="17"/>
      <c r="B52" s="23"/>
      <c r="C52" s="23"/>
      <c r="D52" s="23"/>
      <c r="E52" s="24"/>
      <c r="F52" s="10"/>
      <c r="G52" s="22"/>
      <c r="H52" s="58" t="s">
        <v>84</v>
      </c>
    </row>
    <row r="53" spans="1:9" ht="15.75" thickBot="1" x14ac:dyDescent="0.3">
      <c r="B53" s="25" t="s">
        <v>40</v>
      </c>
      <c r="E53" s="26" t="s">
        <v>79</v>
      </c>
      <c r="F53" s="26" t="s">
        <v>80</v>
      </c>
      <c r="G53" s="26" t="s">
        <v>82</v>
      </c>
      <c r="H53" s="58" t="s">
        <v>95</v>
      </c>
    </row>
    <row r="54" spans="1:9" ht="14.25" customHeight="1" x14ac:dyDescent="0.25">
      <c r="A54" s="27">
        <v>1014</v>
      </c>
      <c r="B54" s="27" t="s">
        <v>41</v>
      </c>
      <c r="C54" s="27"/>
      <c r="D54" s="27"/>
      <c r="E54" s="28">
        <v>10000</v>
      </c>
      <c r="F54" s="63"/>
      <c r="G54" s="28">
        <f>SUM(E54:F54)</f>
        <v>10000</v>
      </c>
      <c r="H54" s="67">
        <v>0</v>
      </c>
    </row>
    <row r="55" spans="1:9" ht="14.25" customHeight="1" x14ac:dyDescent="0.25">
      <c r="A55">
        <v>1036</v>
      </c>
      <c r="B55" t="s">
        <v>42</v>
      </c>
      <c r="E55" s="10">
        <v>10400</v>
      </c>
      <c r="F55" s="64"/>
      <c r="G55" s="29">
        <f t="shared" ref="G55:G98" si="1">SUM(E55:F55)</f>
        <v>10400</v>
      </c>
      <c r="H55" s="68">
        <v>10</v>
      </c>
    </row>
    <row r="56" spans="1:9" ht="22.5" customHeight="1" x14ac:dyDescent="0.25">
      <c r="A56">
        <v>1039</v>
      </c>
      <c r="B56" t="s">
        <v>43</v>
      </c>
      <c r="E56" s="10">
        <v>520000</v>
      </c>
      <c r="F56" s="65">
        <v>135000</v>
      </c>
      <c r="G56" s="29">
        <f t="shared" si="1"/>
        <v>655000</v>
      </c>
      <c r="H56" s="68">
        <v>323</v>
      </c>
      <c r="I56" s="76" t="s">
        <v>99</v>
      </c>
    </row>
    <row r="57" spans="1:9" ht="13.5" customHeight="1" x14ac:dyDescent="0.25">
      <c r="A57">
        <v>2143</v>
      </c>
      <c r="B57" t="s">
        <v>44</v>
      </c>
      <c r="E57" s="10">
        <v>55600</v>
      </c>
      <c r="F57" s="65"/>
      <c r="G57" s="29">
        <f t="shared" si="1"/>
        <v>55600</v>
      </c>
      <c r="H57" s="68">
        <v>39</v>
      </c>
      <c r="I57" s="74"/>
    </row>
    <row r="58" spans="1:9" ht="48" customHeight="1" x14ac:dyDescent="0.25">
      <c r="A58">
        <v>2212</v>
      </c>
      <c r="B58" t="s">
        <v>45</v>
      </c>
      <c r="E58" s="10">
        <v>1235000</v>
      </c>
      <c r="F58" s="65">
        <v>634000</v>
      </c>
      <c r="G58" s="29">
        <f t="shared" si="1"/>
        <v>1869000</v>
      </c>
      <c r="H58" s="68">
        <v>368</v>
      </c>
      <c r="I58" s="76" t="s">
        <v>98</v>
      </c>
    </row>
    <row r="59" spans="1:9" x14ac:dyDescent="0.25">
      <c r="A59" s="25">
        <v>2219</v>
      </c>
      <c r="B59" s="25" t="s">
        <v>46</v>
      </c>
      <c r="C59" s="25"/>
      <c r="D59" s="25"/>
      <c r="E59" s="32">
        <v>531100</v>
      </c>
      <c r="F59" s="34"/>
      <c r="G59" s="33">
        <f t="shared" si="1"/>
        <v>531100</v>
      </c>
      <c r="H59" s="69">
        <v>100</v>
      </c>
      <c r="I59" s="76"/>
    </row>
    <row r="60" spans="1:9" ht="14.25" customHeight="1" x14ac:dyDescent="0.25">
      <c r="A60">
        <v>2221</v>
      </c>
      <c r="B60" t="s">
        <v>47</v>
      </c>
      <c r="E60" s="10">
        <v>60000</v>
      </c>
      <c r="F60" s="65"/>
      <c r="G60" s="29">
        <f t="shared" si="1"/>
        <v>60000</v>
      </c>
      <c r="H60" s="69">
        <v>4</v>
      </c>
    </row>
    <row r="61" spans="1:9" ht="18" customHeight="1" x14ac:dyDescent="0.25">
      <c r="A61">
        <v>2292</v>
      </c>
      <c r="B61" t="s">
        <v>48</v>
      </c>
      <c r="E61" s="10">
        <v>48000</v>
      </c>
      <c r="F61" s="65"/>
      <c r="G61" s="29">
        <f>SUM(E61:F61)</f>
        <v>48000</v>
      </c>
      <c r="H61" s="69">
        <v>44</v>
      </c>
    </row>
    <row r="62" spans="1:9" ht="15" customHeight="1" x14ac:dyDescent="0.25">
      <c r="A62">
        <v>2310</v>
      </c>
      <c r="B62" t="s">
        <v>19</v>
      </c>
      <c r="E62" s="10">
        <v>240000</v>
      </c>
      <c r="F62" s="65"/>
      <c r="G62" s="29">
        <f t="shared" si="1"/>
        <v>240000</v>
      </c>
      <c r="H62" s="69">
        <v>0</v>
      </c>
    </row>
    <row r="63" spans="1:9" ht="15.75" customHeight="1" x14ac:dyDescent="0.25">
      <c r="A63">
        <v>2321</v>
      </c>
      <c r="B63" t="s">
        <v>20</v>
      </c>
      <c r="E63" s="10">
        <v>53000</v>
      </c>
      <c r="F63" s="65"/>
      <c r="G63" s="29">
        <f t="shared" si="1"/>
        <v>53000</v>
      </c>
      <c r="H63" s="69">
        <v>5</v>
      </c>
      <c r="I63" s="76"/>
    </row>
    <row r="64" spans="1:9" ht="19.5" customHeight="1" x14ac:dyDescent="0.25">
      <c r="A64" s="30">
        <v>3113</v>
      </c>
      <c r="B64" s="30" t="s">
        <v>49</v>
      </c>
      <c r="C64" s="30"/>
      <c r="D64" s="30"/>
      <c r="E64" s="34">
        <v>2254501</v>
      </c>
      <c r="F64" s="34">
        <v>150000</v>
      </c>
      <c r="G64" s="31">
        <f t="shared" si="1"/>
        <v>2404501</v>
      </c>
      <c r="H64" s="69">
        <v>1236</v>
      </c>
      <c r="I64" s="76" t="s">
        <v>97</v>
      </c>
    </row>
    <row r="65" spans="1:9" ht="15" customHeight="1" x14ac:dyDescent="0.25">
      <c r="B65" t="s">
        <v>50</v>
      </c>
      <c r="E65" s="38">
        <v>1460000</v>
      </c>
      <c r="F65" s="34"/>
      <c r="G65" s="29">
        <f t="shared" si="1"/>
        <v>1460000</v>
      </c>
      <c r="H65" s="69">
        <v>786</v>
      </c>
    </row>
    <row r="66" spans="1:9" ht="14.25" customHeight="1" x14ac:dyDescent="0.25">
      <c r="A66">
        <v>3313</v>
      </c>
      <c r="B66" t="s">
        <v>51</v>
      </c>
      <c r="C66" s="35"/>
      <c r="E66" s="18">
        <v>9000</v>
      </c>
      <c r="F66" s="34"/>
      <c r="G66" s="29">
        <f t="shared" si="1"/>
        <v>9000</v>
      </c>
      <c r="H66" s="69">
        <v>6</v>
      </c>
    </row>
    <row r="67" spans="1:9" ht="14.25" customHeight="1" x14ac:dyDescent="0.25">
      <c r="A67">
        <v>3314</v>
      </c>
      <c r="B67" t="s">
        <v>22</v>
      </c>
      <c r="E67" s="18">
        <v>13000</v>
      </c>
      <c r="F67" s="34"/>
      <c r="G67" s="29">
        <f t="shared" si="1"/>
        <v>13000</v>
      </c>
      <c r="H67" s="69">
        <v>4</v>
      </c>
    </row>
    <row r="68" spans="1:9" ht="14.25" customHeight="1" x14ac:dyDescent="0.25">
      <c r="A68">
        <v>3315</v>
      </c>
      <c r="B68" t="s">
        <v>23</v>
      </c>
      <c r="E68" s="18">
        <v>90000</v>
      </c>
      <c r="F68" s="34"/>
      <c r="G68" s="29">
        <f t="shared" si="1"/>
        <v>90000</v>
      </c>
      <c r="H68" s="69">
        <v>15</v>
      </c>
    </row>
    <row r="69" spans="1:9" ht="14.25" customHeight="1" x14ac:dyDescent="0.25">
      <c r="A69">
        <v>3319</v>
      </c>
      <c r="B69" t="s">
        <v>24</v>
      </c>
      <c r="E69" s="18">
        <v>280000</v>
      </c>
      <c r="F69" s="34"/>
      <c r="G69" s="29">
        <f t="shared" si="1"/>
        <v>280000</v>
      </c>
      <c r="H69" s="69">
        <v>28</v>
      </c>
    </row>
    <row r="70" spans="1:9" ht="14.25" customHeight="1" x14ac:dyDescent="0.25">
      <c r="A70">
        <v>3341</v>
      </c>
      <c r="B70" t="s">
        <v>25</v>
      </c>
      <c r="E70" s="18">
        <v>26000</v>
      </c>
      <c r="F70" s="34"/>
      <c r="G70" s="29">
        <f t="shared" si="1"/>
        <v>26000</v>
      </c>
      <c r="H70" s="69">
        <v>3</v>
      </c>
    </row>
    <row r="71" spans="1:9" ht="14.25" customHeight="1" x14ac:dyDescent="0.25">
      <c r="A71">
        <v>3349</v>
      </c>
      <c r="B71" t="s">
        <v>26</v>
      </c>
      <c r="E71" s="18">
        <v>85000</v>
      </c>
      <c r="F71" s="34"/>
      <c r="G71" s="29">
        <f t="shared" si="1"/>
        <v>85000</v>
      </c>
      <c r="H71" s="69">
        <v>61</v>
      </c>
    </row>
    <row r="72" spans="1:9" ht="14.25" customHeight="1" x14ac:dyDescent="0.25">
      <c r="A72">
        <v>3392</v>
      </c>
      <c r="B72" t="s">
        <v>52</v>
      </c>
      <c r="E72" s="18">
        <v>15000</v>
      </c>
      <c r="F72" s="34"/>
      <c r="G72" s="29">
        <f t="shared" si="1"/>
        <v>15000</v>
      </c>
      <c r="H72" s="69">
        <v>9</v>
      </c>
    </row>
    <row r="73" spans="1:9" ht="14.25" customHeight="1" x14ac:dyDescent="0.25">
      <c r="A73">
        <v>3399</v>
      </c>
      <c r="B73" t="s">
        <v>53</v>
      </c>
      <c r="E73" s="18">
        <v>21000</v>
      </c>
      <c r="F73" s="34"/>
      <c r="G73" s="29">
        <f t="shared" si="1"/>
        <v>21000</v>
      </c>
      <c r="H73" s="69">
        <v>11</v>
      </c>
    </row>
    <row r="74" spans="1:9" ht="18.75" customHeight="1" x14ac:dyDescent="0.25">
      <c r="A74">
        <v>3419</v>
      </c>
      <c r="B74" s="14" t="s">
        <v>27</v>
      </c>
      <c r="E74" s="18">
        <v>714100</v>
      </c>
      <c r="F74" s="34"/>
      <c r="G74" s="29">
        <f t="shared" si="1"/>
        <v>714100</v>
      </c>
      <c r="H74" s="69">
        <v>211</v>
      </c>
      <c r="I74" s="76"/>
    </row>
    <row r="75" spans="1:9" s="25" customFormat="1" x14ac:dyDescent="0.25">
      <c r="A75" s="25">
        <v>3429</v>
      </c>
      <c r="B75" s="36" t="s">
        <v>54</v>
      </c>
      <c r="E75" s="34">
        <v>1080000</v>
      </c>
      <c r="F75" s="34"/>
      <c r="G75" s="33">
        <f t="shared" si="1"/>
        <v>1080000</v>
      </c>
      <c r="H75" s="70">
        <v>79</v>
      </c>
    </row>
    <row r="76" spans="1:9" ht="14.25" customHeight="1" x14ac:dyDescent="0.25">
      <c r="A76">
        <v>3612</v>
      </c>
      <c r="B76" t="s">
        <v>28</v>
      </c>
      <c r="E76" s="18">
        <v>132000</v>
      </c>
      <c r="F76" s="34"/>
      <c r="G76" s="29">
        <f t="shared" si="1"/>
        <v>132000</v>
      </c>
      <c r="H76" s="69">
        <v>75</v>
      </c>
    </row>
    <row r="77" spans="1:9" ht="14.25" customHeight="1" x14ac:dyDescent="0.25">
      <c r="A77">
        <v>3613</v>
      </c>
      <c r="B77" t="s">
        <v>29</v>
      </c>
      <c r="E77" s="10">
        <v>46000</v>
      </c>
      <c r="F77" s="65"/>
      <c r="G77" s="29">
        <f t="shared" si="1"/>
        <v>46000</v>
      </c>
      <c r="H77" s="69">
        <v>40</v>
      </c>
    </row>
    <row r="78" spans="1:9" ht="22.5" customHeight="1" x14ac:dyDescent="0.25">
      <c r="A78">
        <v>3631</v>
      </c>
      <c r="B78" t="s">
        <v>55</v>
      </c>
      <c r="E78" s="10">
        <v>1312000</v>
      </c>
      <c r="F78" s="65"/>
      <c r="G78" s="29">
        <f t="shared" si="1"/>
        <v>1312000</v>
      </c>
      <c r="H78" s="69">
        <v>854</v>
      </c>
      <c r="I78" s="76"/>
    </row>
    <row r="79" spans="1:9" ht="14.25" customHeight="1" x14ac:dyDescent="0.25">
      <c r="A79">
        <v>3632</v>
      </c>
      <c r="B79" t="s">
        <v>30</v>
      </c>
      <c r="E79" s="18">
        <v>1224700</v>
      </c>
      <c r="F79" s="34"/>
      <c r="G79" s="29">
        <f t="shared" si="1"/>
        <v>1224700</v>
      </c>
      <c r="H79" s="69">
        <v>15</v>
      </c>
      <c r="I79" s="3"/>
    </row>
    <row r="80" spans="1:9" ht="14.25" customHeight="1" x14ac:dyDescent="0.25">
      <c r="A80">
        <v>3633</v>
      </c>
      <c r="B80" t="s">
        <v>56</v>
      </c>
      <c r="E80" s="18">
        <v>100000</v>
      </c>
      <c r="F80" s="34"/>
      <c r="G80" s="29">
        <f t="shared" si="1"/>
        <v>100000</v>
      </c>
      <c r="H80" s="69">
        <v>0</v>
      </c>
    </row>
    <row r="81" spans="1:9" ht="14.25" customHeight="1" x14ac:dyDescent="0.25">
      <c r="A81">
        <v>3635</v>
      </c>
      <c r="B81" t="s">
        <v>57</v>
      </c>
      <c r="E81" s="18">
        <v>150000</v>
      </c>
      <c r="F81" s="34"/>
      <c r="G81" s="29">
        <f t="shared" si="1"/>
        <v>150000</v>
      </c>
      <c r="H81" s="69">
        <v>0</v>
      </c>
    </row>
    <row r="82" spans="1:9" ht="14.25" customHeight="1" x14ac:dyDescent="0.25">
      <c r="A82">
        <v>3699</v>
      </c>
      <c r="B82" t="s">
        <v>58</v>
      </c>
      <c r="E82" s="10">
        <v>25000</v>
      </c>
      <c r="F82" s="65"/>
      <c r="G82" s="29">
        <f t="shared" si="1"/>
        <v>25000</v>
      </c>
      <c r="H82" s="69">
        <v>0</v>
      </c>
    </row>
    <row r="83" spans="1:9" ht="14.25" customHeight="1" x14ac:dyDescent="0.25">
      <c r="A83">
        <v>3721</v>
      </c>
      <c r="B83" t="s">
        <v>59</v>
      </c>
      <c r="E83" s="18">
        <v>30000</v>
      </c>
      <c r="F83" s="34"/>
      <c r="G83" s="29">
        <f t="shared" si="1"/>
        <v>30000</v>
      </c>
      <c r="H83" s="69">
        <v>9</v>
      </c>
    </row>
    <row r="84" spans="1:9" ht="14.25" customHeight="1" x14ac:dyDescent="0.25">
      <c r="A84">
        <v>3722</v>
      </c>
      <c r="B84" t="s">
        <v>60</v>
      </c>
      <c r="E84" s="37">
        <v>980000</v>
      </c>
      <c r="F84" s="34"/>
      <c r="G84" s="29">
        <f t="shared" si="1"/>
        <v>980000</v>
      </c>
      <c r="H84" s="69">
        <v>683</v>
      </c>
    </row>
    <row r="85" spans="1:9" ht="14.25" customHeight="1" x14ac:dyDescent="0.25">
      <c r="A85">
        <v>3723</v>
      </c>
      <c r="B85" t="s">
        <v>61</v>
      </c>
      <c r="E85" s="18">
        <v>75000</v>
      </c>
      <c r="F85" s="34"/>
      <c r="G85" s="29">
        <f t="shared" si="1"/>
        <v>75000</v>
      </c>
      <c r="H85" s="69">
        <v>64</v>
      </c>
    </row>
    <row r="86" spans="1:9" ht="14.25" customHeight="1" x14ac:dyDescent="0.25">
      <c r="A86">
        <v>3726</v>
      </c>
      <c r="B86" t="s">
        <v>62</v>
      </c>
      <c r="E86" s="18">
        <v>4325000</v>
      </c>
      <c r="F86" s="34">
        <v>10000</v>
      </c>
      <c r="G86" s="29">
        <f t="shared" si="1"/>
        <v>4335000</v>
      </c>
      <c r="H86" s="69">
        <v>10</v>
      </c>
      <c r="I86" s="3" t="s">
        <v>93</v>
      </c>
    </row>
    <row r="87" spans="1:9" s="25" customFormat="1" x14ac:dyDescent="0.25">
      <c r="A87" s="25">
        <v>3745</v>
      </c>
      <c r="B87" s="25" t="s">
        <v>63</v>
      </c>
      <c r="E87" s="32">
        <v>3116300</v>
      </c>
      <c r="F87" s="34"/>
      <c r="G87" s="33">
        <f t="shared" si="1"/>
        <v>3116300</v>
      </c>
      <c r="H87" s="71">
        <v>1327</v>
      </c>
      <c r="I87" s="75"/>
    </row>
    <row r="88" spans="1:9" ht="14.25" customHeight="1" x14ac:dyDescent="0.25">
      <c r="A88">
        <v>3749</v>
      </c>
      <c r="B88" s="14" t="s">
        <v>64</v>
      </c>
      <c r="E88" s="18">
        <v>35000</v>
      </c>
      <c r="F88" s="34"/>
      <c r="G88" s="29">
        <f>SUM(E88:F88)</f>
        <v>35000</v>
      </c>
      <c r="H88" s="69">
        <v>30</v>
      </c>
    </row>
    <row r="89" spans="1:9" ht="14.25" customHeight="1" x14ac:dyDescent="0.25">
      <c r="A89">
        <v>4350</v>
      </c>
      <c r="B89" t="s">
        <v>65</v>
      </c>
      <c r="E89" s="38">
        <v>35000</v>
      </c>
      <c r="F89" s="34"/>
      <c r="G89" s="29">
        <f t="shared" si="1"/>
        <v>35000</v>
      </c>
      <c r="H89" s="69">
        <v>35</v>
      </c>
    </row>
    <row r="90" spans="1:9" ht="14.25" customHeight="1" x14ac:dyDescent="0.25">
      <c r="A90">
        <v>5212</v>
      </c>
      <c r="B90" s="14" t="s">
        <v>66</v>
      </c>
      <c r="E90" s="18">
        <v>10000</v>
      </c>
      <c r="F90" s="34"/>
      <c r="G90" s="29">
        <f t="shared" si="1"/>
        <v>10000</v>
      </c>
      <c r="H90" s="69">
        <v>0</v>
      </c>
    </row>
    <row r="91" spans="1:9" ht="14.25" customHeight="1" x14ac:dyDescent="0.25">
      <c r="A91">
        <v>5512</v>
      </c>
      <c r="B91" t="s">
        <v>67</v>
      </c>
      <c r="D91" s="39"/>
      <c r="E91" s="10">
        <v>194000</v>
      </c>
      <c r="F91" s="65"/>
      <c r="G91" s="29">
        <f t="shared" si="1"/>
        <v>194000</v>
      </c>
      <c r="H91" s="69">
        <v>67</v>
      </c>
    </row>
    <row r="92" spans="1:9" ht="18" customHeight="1" x14ac:dyDescent="0.25">
      <c r="A92">
        <v>6112</v>
      </c>
      <c r="B92" t="s">
        <v>68</v>
      </c>
      <c r="E92" s="10">
        <v>1405500</v>
      </c>
      <c r="F92" s="65"/>
      <c r="G92" s="29">
        <f t="shared" si="1"/>
        <v>1405500</v>
      </c>
      <c r="H92" s="69">
        <v>740</v>
      </c>
      <c r="I92" s="76"/>
    </row>
    <row r="93" spans="1:9" ht="16.5" customHeight="1" x14ac:dyDescent="0.25">
      <c r="A93">
        <v>6171</v>
      </c>
      <c r="B93" t="s">
        <v>36</v>
      </c>
      <c r="E93" s="38">
        <v>2211000</v>
      </c>
      <c r="F93" s="34"/>
      <c r="G93" s="29">
        <f t="shared" si="1"/>
        <v>2211000</v>
      </c>
      <c r="H93" s="69">
        <v>920</v>
      </c>
      <c r="I93" s="76"/>
    </row>
    <row r="94" spans="1:9" ht="14.25" customHeight="1" x14ac:dyDescent="0.25">
      <c r="A94">
        <v>6310</v>
      </c>
      <c r="B94" t="s">
        <v>69</v>
      </c>
      <c r="E94" s="18">
        <v>16000</v>
      </c>
      <c r="F94" s="34"/>
      <c r="G94" s="29">
        <f t="shared" si="1"/>
        <v>16000</v>
      </c>
      <c r="H94" s="69">
        <v>10</v>
      </c>
    </row>
    <row r="95" spans="1:9" ht="13.5" customHeight="1" x14ac:dyDescent="0.25">
      <c r="A95">
        <v>6320</v>
      </c>
      <c r="B95" t="s">
        <v>70</v>
      </c>
      <c r="E95" s="18">
        <v>95000</v>
      </c>
      <c r="F95" s="34"/>
      <c r="G95" s="29">
        <f t="shared" si="1"/>
        <v>95000</v>
      </c>
      <c r="H95" s="69">
        <v>33</v>
      </c>
    </row>
    <row r="96" spans="1:9" ht="15.75" customHeight="1" x14ac:dyDescent="0.25">
      <c r="A96">
        <v>6399</v>
      </c>
      <c r="B96" t="s">
        <v>86</v>
      </c>
      <c r="E96" s="18">
        <v>402290</v>
      </c>
      <c r="F96" s="34"/>
      <c r="G96" s="29">
        <f t="shared" si="1"/>
        <v>402290</v>
      </c>
      <c r="H96" s="69">
        <v>367</v>
      </c>
      <c r="I96" s="76"/>
    </row>
    <row r="97" spans="1:9" ht="14.25" customHeight="1" x14ac:dyDescent="0.25">
      <c r="A97">
        <v>6402</v>
      </c>
      <c r="B97" t="s">
        <v>88</v>
      </c>
      <c r="E97" s="18">
        <v>240</v>
      </c>
      <c r="F97" s="34"/>
      <c r="G97" s="29">
        <f>SUM(E97:F97)</f>
        <v>240</v>
      </c>
      <c r="H97" s="69">
        <v>0</v>
      </c>
      <c r="I97" s="76"/>
    </row>
    <row r="98" spans="1:9" ht="59.25" customHeight="1" thickBot="1" x14ac:dyDescent="0.3">
      <c r="A98" s="40">
        <v>6409</v>
      </c>
      <c r="B98" s="40" t="s">
        <v>38</v>
      </c>
      <c r="C98" s="40"/>
      <c r="D98" s="41"/>
      <c r="E98" s="42">
        <v>218500</v>
      </c>
      <c r="F98" s="66">
        <v>10000</v>
      </c>
      <c r="G98" s="43">
        <f t="shared" si="1"/>
        <v>228500</v>
      </c>
      <c r="H98" s="72">
        <v>148</v>
      </c>
      <c r="I98" s="76" t="s">
        <v>92</v>
      </c>
    </row>
    <row r="99" spans="1:9" ht="15.75" thickBot="1" x14ac:dyDescent="0.3">
      <c r="A99" s="17"/>
      <c r="B99" s="44" t="s">
        <v>71</v>
      </c>
      <c r="C99" s="45"/>
      <c r="D99" s="45"/>
      <c r="E99" s="46">
        <f>SUM(E54:E98)-E65</f>
        <v>23489231</v>
      </c>
      <c r="F99" s="78">
        <f>SUM(F54:F98)-F65</f>
        <v>939000</v>
      </c>
      <c r="G99" s="43">
        <f>SUM(G54:G98)-G65</f>
        <v>24428231</v>
      </c>
      <c r="H99" s="68">
        <f>SUM(H54:H98)-H65</f>
        <v>7983</v>
      </c>
    </row>
    <row r="100" spans="1:9" ht="15.75" thickBot="1" x14ac:dyDescent="0.3">
      <c r="A100" s="15">
        <v>6409</v>
      </c>
      <c r="B100" s="77" t="s">
        <v>72</v>
      </c>
      <c r="C100" s="14"/>
      <c r="D100" s="14"/>
      <c r="E100" s="64">
        <v>9096760</v>
      </c>
      <c r="F100" s="64">
        <f>F47-F99</f>
        <v>-954000</v>
      </c>
      <c r="G100" s="38">
        <f>SUM(E100:F100)</f>
        <v>8142760</v>
      </c>
      <c r="H100" s="73"/>
    </row>
    <row r="101" spans="1:9" ht="15.75" thickTop="1" x14ac:dyDescent="0.25">
      <c r="B101" s="81" t="s">
        <v>73</v>
      </c>
      <c r="C101" s="81"/>
      <c r="D101" s="81"/>
      <c r="E101" s="47">
        <f>E47+E105</f>
        <v>32585991</v>
      </c>
      <c r="F101" s="47">
        <f>SUM(F99:F100)</f>
        <v>-15000</v>
      </c>
      <c r="G101" s="47">
        <f>SUM(G99:G100)</f>
        <v>32570991</v>
      </c>
      <c r="H101" s="68"/>
    </row>
    <row r="102" spans="1:9" s="8" customFormat="1" ht="7.5" customHeight="1" x14ac:dyDescent="0.25">
      <c r="B102" s="48"/>
      <c r="C102" s="48"/>
      <c r="D102" s="48"/>
      <c r="E102" s="49"/>
      <c r="F102" s="50"/>
      <c r="G102" s="49"/>
      <c r="H102" s="51"/>
    </row>
    <row r="103" spans="1:9" x14ac:dyDescent="0.25">
      <c r="B103" s="52" t="s">
        <v>74</v>
      </c>
      <c r="C103" s="52"/>
      <c r="D103" s="53">
        <v>42736</v>
      </c>
      <c r="E103" s="54">
        <v>12300000</v>
      </c>
      <c r="F103" s="52" t="s">
        <v>75</v>
      </c>
      <c r="G103" s="10"/>
      <c r="H103" s="80">
        <v>12329</v>
      </c>
    </row>
    <row r="104" spans="1:9" ht="15" customHeight="1" x14ac:dyDescent="0.25">
      <c r="B104" s="55" t="s">
        <v>76</v>
      </c>
      <c r="C104" s="55"/>
      <c r="D104" s="55"/>
      <c r="E104" s="56">
        <v>1002000</v>
      </c>
      <c r="F104" s="55" t="s">
        <v>75</v>
      </c>
      <c r="G104" s="10"/>
      <c r="H104" s="80">
        <v>584</v>
      </c>
    </row>
    <row r="105" spans="1:9" ht="15" customHeight="1" x14ac:dyDescent="0.25">
      <c r="B105" t="s">
        <v>77</v>
      </c>
      <c r="E105" s="10">
        <f>E103-E104</f>
        <v>11298000</v>
      </c>
      <c r="F105" s="14" t="s">
        <v>75</v>
      </c>
      <c r="G105" s="10"/>
      <c r="H105" s="79"/>
    </row>
    <row r="106" spans="1:9" ht="6" customHeight="1" x14ac:dyDescent="0.25">
      <c r="E106" s="10"/>
      <c r="F106" s="14"/>
      <c r="G106" s="10"/>
      <c r="H106" s="79"/>
    </row>
    <row r="107" spans="1:9" x14ac:dyDescent="0.25">
      <c r="B107" t="s">
        <v>83</v>
      </c>
      <c r="D107" s="57">
        <v>42968</v>
      </c>
      <c r="E107" s="10"/>
      <c r="F107" s="14"/>
      <c r="G107" s="10"/>
      <c r="H107" s="79"/>
    </row>
  </sheetData>
  <mergeCells count="1">
    <mergeCell ref="B101:D10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2017-09-06T12:13:47Z</cp:lastPrinted>
  <dcterms:created xsi:type="dcterms:W3CDTF">2017-03-06T13:12:21Z</dcterms:created>
  <dcterms:modified xsi:type="dcterms:W3CDTF">2017-09-06T12:13:50Z</dcterms:modified>
</cp:coreProperties>
</file>